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KBO\Web nieuw\kring\history biljart\"/>
    </mc:Choice>
  </mc:AlternateContent>
  <bookViews>
    <workbookView xWindow="0" yWindow="0" windowWidth="18870" windowHeight="9885"/>
  </bookViews>
  <sheets>
    <sheet name="Blad1" sheetId="3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8" i="3" l="1"/>
  <c r="E118" i="3"/>
  <c r="F118" i="3"/>
  <c r="G118" i="3"/>
  <c r="H118" i="3"/>
  <c r="I118" i="3"/>
  <c r="J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Z118" i="3"/>
  <c r="AA98" i="3"/>
  <c r="Z98" i="3"/>
  <c r="AC56" i="3"/>
  <c r="AA7" i="3"/>
  <c r="AA10" i="3"/>
  <c r="AA9" i="3"/>
  <c r="AA11" i="3"/>
  <c r="AA12" i="3"/>
  <c r="AA8" i="3"/>
  <c r="Z7" i="3"/>
  <c r="Z10" i="3"/>
  <c r="Z9" i="3"/>
  <c r="Z11" i="3"/>
  <c r="Z12" i="3"/>
  <c r="Z8" i="3"/>
  <c r="AB8" i="3"/>
  <c r="AC8" i="3" s="1"/>
  <c r="AA66" i="3"/>
  <c r="Z66" i="3"/>
  <c r="AA71" i="3"/>
  <c r="AA67" i="3"/>
  <c r="AA68" i="3"/>
  <c r="AA70" i="3"/>
  <c r="AA69" i="3"/>
  <c r="AA65" i="3"/>
  <c r="AB71" i="3" l="1"/>
  <c r="AC71" i="3" s="1"/>
  <c r="V104" i="3" l="1"/>
  <c r="W104" i="3"/>
  <c r="V90" i="3"/>
  <c r="W90" i="3"/>
  <c r="V74" i="3"/>
  <c r="W74" i="3"/>
  <c r="V60" i="3"/>
  <c r="W60" i="3"/>
  <c r="U43" i="3"/>
  <c r="V43" i="3"/>
  <c r="W43" i="3"/>
  <c r="V30" i="3"/>
  <c r="W30" i="3"/>
  <c r="W15" i="3"/>
  <c r="U15" i="3"/>
  <c r="V15" i="3"/>
  <c r="AB100" i="3" l="1"/>
  <c r="AA110" i="3" l="1"/>
  <c r="AA111" i="3"/>
  <c r="AA113" i="3"/>
  <c r="AA114" i="3"/>
  <c r="AA112" i="3"/>
  <c r="AA115" i="3"/>
  <c r="AA109" i="3"/>
  <c r="AA96" i="3"/>
  <c r="AA97" i="3"/>
  <c r="AA99" i="3"/>
  <c r="AA100" i="3"/>
  <c r="AA101" i="3"/>
  <c r="AA95" i="3"/>
  <c r="AA85" i="3"/>
  <c r="AA82" i="3"/>
  <c r="AA81" i="3"/>
  <c r="AA83" i="3"/>
  <c r="AA84" i="3"/>
  <c r="AA86" i="3"/>
  <c r="AA80" i="3"/>
  <c r="AA56" i="3"/>
  <c r="AA51" i="3"/>
  <c r="AA49" i="3"/>
  <c r="AA50" i="3"/>
  <c r="AA53" i="3"/>
  <c r="AA52" i="3"/>
  <c r="AA55" i="3"/>
  <c r="AA54" i="3"/>
  <c r="AA48" i="3"/>
  <c r="AA36" i="3"/>
  <c r="AA37" i="3"/>
  <c r="AA38" i="3"/>
  <c r="AA39" i="3"/>
  <c r="AA40" i="3"/>
  <c r="AA35" i="3"/>
  <c r="AA21" i="3"/>
  <c r="AA25" i="3"/>
  <c r="AA23" i="3"/>
  <c r="AA22" i="3"/>
  <c r="AA24" i="3"/>
  <c r="AA26" i="3"/>
  <c r="AA20" i="3"/>
  <c r="AA118" i="3" l="1"/>
  <c r="AA74" i="3"/>
  <c r="AA30" i="3"/>
  <c r="AA90" i="3"/>
  <c r="AA15" i="3"/>
  <c r="AA43" i="3"/>
  <c r="AA104" i="3"/>
  <c r="AA60" i="3"/>
  <c r="N30" i="3"/>
  <c r="O30" i="3"/>
  <c r="P30" i="3"/>
  <c r="Q30" i="3"/>
  <c r="R30" i="3"/>
  <c r="S30" i="3"/>
  <c r="T30" i="3"/>
  <c r="U30" i="3"/>
  <c r="AB48" i="3"/>
  <c r="AC48" i="3" s="1"/>
  <c r="AB7" i="3"/>
  <c r="AC7" i="3" s="1"/>
  <c r="AB10" i="3"/>
  <c r="AC10" i="3" s="1"/>
  <c r="AB9" i="3"/>
  <c r="AC9" i="3" s="1"/>
  <c r="AB11" i="3"/>
  <c r="AC11" i="3" s="1"/>
  <c r="AB12" i="3"/>
  <c r="AB20" i="3"/>
  <c r="AC20" i="3" s="1"/>
  <c r="AB21" i="3"/>
  <c r="AC21" i="3" s="1"/>
  <c r="AB25" i="3"/>
  <c r="AC25" i="3" s="1"/>
  <c r="AB23" i="3"/>
  <c r="AC23" i="3" s="1"/>
  <c r="AB22" i="3"/>
  <c r="AC22" i="3" s="1"/>
  <c r="AB24" i="3"/>
  <c r="AC24" i="3" s="1"/>
  <c r="AB26" i="3"/>
  <c r="AC26" i="3" s="1"/>
  <c r="AB35" i="3"/>
  <c r="AC35" i="3" s="1"/>
  <c r="AB36" i="3"/>
  <c r="AC36" i="3" s="1"/>
  <c r="AB37" i="3"/>
  <c r="AC37" i="3" s="1"/>
  <c r="AB38" i="3"/>
  <c r="AC38" i="3" s="1"/>
  <c r="AB39" i="3"/>
  <c r="AC39" i="3" s="1"/>
  <c r="AB40" i="3"/>
  <c r="AC40" i="3" s="1"/>
  <c r="AB51" i="3"/>
  <c r="AC51" i="3" s="1"/>
  <c r="AB49" i="3"/>
  <c r="AC49" i="3" s="1"/>
  <c r="AB50" i="3"/>
  <c r="AC50" i="3" s="1"/>
  <c r="AB53" i="3"/>
  <c r="AC53" i="3" s="1"/>
  <c r="AB52" i="3"/>
  <c r="AC52" i="3" s="1"/>
  <c r="AB55" i="3"/>
  <c r="AB54" i="3"/>
  <c r="AB65" i="3"/>
  <c r="AC65" i="3" s="1"/>
  <c r="AB66" i="3"/>
  <c r="AC66" i="3" s="1"/>
  <c r="AB67" i="3"/>
  <c r="AC67" i="3" s="1"/>
  <c r="AB68" i="3"/>
  <c r="AC68" i="3" s="1"/>
  <c r="AB70" i="3"/>
  <c r="AC70" i="3" s="1"/>
  <c r="AB69" i="3"/>
  <c r="AC69" i="3" s="1"/>
  <c r="AB80" i="3"/>
  <c r="AC80" i="3" s="1"/>
  <c r="AB85" i="3"/>
  <c r="AC85" i="3" s="1"/>
  <c r="AB82" i="3"/>
  <c r="AC82" i="3" s="1"/>
  <c r="AB81" i="3"/>
  <c r="AC81" i="3" s="1"/>
  <c r="AB83" i="3"/>
  <c r="AC83" i="3" s="1"/>
  <c r="AB84" i="3"/>
  <c r="AC84" i="3" s="1"/>
  <c r="AB86" i="3"/>
  <c r="AB109" i="3"/>
  <c r="AC109" i="3" s="1"/>
  <c r="AB110" i="3"/>
  <c r="AC110" i="3" s="1"/>
  <c r="AB111" i="3"/>
  <c r="AC111" i="3" s="1"/>
  <c r="AB113" i="3"/>
  <c r="AB114" i="3"/>
  <c r="AC114" i="3" s="1"/>
  <c r="AB112" i="3"/>
  <c r="AC112" i="3" s="1"/>
  <c r="AB115" i="3"/>
  <c r="AC115" i="3" s="1"/>
  <c r="Z21" i="3"/>
  <c r="Z25" i="3"/>
  <c r="Z23" i="3"/>
  <c r="Z22" i="3"/>
  <c r="Z24" i="3"/>
  <c r="Z26" i="3"/>
  <c r="Z20" i="3"/>
  <c r="Z36" i="3"/>
  <c r="Z37" i="3"/>
  <c r="Z38" i="3"/>
  <c r="Z39" i="3"/>
  <c r="Z40" i="3"/>
  <c r="Z35" i="3"/>
  <c r="Z56" i="3"/>
  <c r="Z51" i="3"/>
  <c r="Z49" i="3"/>
  <c r="Z50" i="3"/>
  <c r="Z53" i="3"/>
  <c r="Z52" i="3"/>
  <c r="Z55" i="3"/>
  <c r="Z54" i="3"/>
  <c r="Z48" i="3"/>
  <c r="Z65" i="3"/>
  <c r="Z71" i="3"/>
  <c r="Z67" i="3"/>
  <c r="Z68" i="3"/>
  <c r="Z70" i="3"/>
  <c r="Z69" i="3"/>
  <c r="Z85" i="3"/>
  <c r="Z82" i="3"/>
  <c r="Z81" i="3"/>
  <c r="Z83" i="3"/>
  <c r="Z84" i="3"/>
  <c r="Z86" i="3"/>
  <c r="Z80" i="3"/>
  <c r="AB96" i="3"/>
  <c r="AC96" i="3" s="1"/>
  <c r="AB97" i="3"/>
  <c r="AC97" i="3" s="1"/>
  <c r="AB98" i="3"/>
  <c r="AC98" i="3" s="1"/>
  <c r="AB99" i="3"/>
  <c r="AC99" i="3" s="1"/>
  <c r="AB101" i="3"/>
  <c r="AC101" i="3" s="1"/>
  <c r="AB95" i="3"/>
  <c r="AC95" i="3" s="1"/>
  <c r="Z96" i="3"/>
  <c r="Z97" i="3"/>
  <c r="Z99" i="3"/>
  <c r="Z100" i="3"/>
  <c r="Z101" i="3"/>
  <c r="Z95" i="3"/>
  <c r="Z110" i="3"/>
  <c r="Z111" i="3"/>
  <c r="Z113" i="3"/>
  <c r="Z114" i="3"/>
  <c r="Z112" i="3"/>
  <c r="Z115" i="3"/>
  <c r="Z109" i="3"/>
  <c r="N43" i="3"/>
  <c r="C90" i="3" l="1"/>
  <c r="D90" i="3"/>
  <c r="E90" i="3"/>
  <c r="F90" i="3"/>
  <c r="G90" i="3"/>
  <c r="H90" i="3"/>
  <c r="I90" i="3"/>
  <c r="K90" i="3"/>
  <c r="L90" i="3"/>
  <c r="M90" i="3"/>
  <c r="N90" i="3"/>
  <c r="O90" i="3"/>
  <c r="P90" i="3"/>
  <c r="Q90" i="3"/>
  <c r="R90" i="3"/>
  <c r="S90" i="3"/>
  <c r="T90" i="3"/>
  <c r="U90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D43" i="3"/>
  <c r="E43" i="3"/>
  <c r="F43" i="3"/>
  <c r="G43" i="3"/>
  <c r="H43" i="3"/>
  <c r="I43" i="3"/>
  <c r="J43" i="3"/>
  <c r="K43" i="3"/>
  <c r="L43" i="3"/>
  <c r="M43" i="3"/>
  <c r="O43" i="3"/>
  <c r="P43" i="3"/>
  <c r="Q43" i="3"/>
  <c r="R43" i="3"/>
  <c r="S43" i="3"/>
  <c r="T43" i="3"/>
  <c r="C43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C15" i="3"/>
  <c r="D30" i="3"/>
  <c r="E30" i="3"/>
  <c r="F30" i="3"/>
  <c r="G30" i="3"/>
  <c r="H30" i="3"/>
  <c r="I30" i="3"/>
  <c r="J30" i="3"/>
  <c r="K30" i="3"/>
  <c r="L30" i="3"/>
  <c r="M30" i="3"/>
  <c r="C30" i="3"/>
  <c r="Z30" i="3" l="1"/>
  <c r="Z104" i="3"/>
  <c r="Z74" i="3"/>
  <c r="Z60" i="3"/>
  <c r="J90" i="3"/>
  <c r="Z90" i="3" s="1"/>
  <c r="Z43" i="3"/>
  <c r="Z15" i="3"/>
</calcChain>
</file>

<file path=xl/sharedStrings.xml><?xml version="1.0" encoding="utf-8"?>
<sst xmlns="http://schemas.openxmlformats.org/spreadsheetml/2006/main" count="176" uniqueCount="93">
  <si>
    <t>KBO Biljarttoernooi</t>
  </si>
  <si>
    <t>Martien Van Bree</t>
  </si>
  <si>
    <t>Edwin Daniels</t>
  </si>
  <si>
    <t>Giedie van Riet</t>
  </si>
  <si>
    <t>Piet Groenen</t>
  </si>
  <si>
    <t>Ad Menting</t>
  </si>
  <si>
    <t>Nico Pijnenburgh</t>
  </si>
  <si>
    <t>Wout Das</t>
  </si>
  <si>
    <t>Jos van Haren</t>
  </si>
  <si>
    <t xml:space="preserve"> Team De Ligt</t>
  </si>
  <si>
    <t>Jos Thijssen</t>
  </si>
  <si>
    <t>Theo v.d. Moosdijk</t>
  </si>
  <si>
    <t>Koos Sleddens</t>
  </si>
  <si>
    <t>Het Tweespan</t>
  </si>
  <si>
    <t>Harrie v.d.Ven</t>
  </si>
  <si>
    <t>Harry v.d. Ven</t>
  </si>
  <si>
    <t>H.Geraerts</t>
  </si>
  <si>
    <t>Sjef v.Kuringen</t>
  </si>
  <si>
    <t>Harry Bakker</t>
  </si>
  <si>
    <t>Wim v.Elderen</t>
  </si>
  <si>
    <t>Cees Rooijakkers</t>
  </si>
  <si>
    <t>Willi Ivits</t>
  </si>
  <si>
    <t xml:space="preserve"> Team Ligtvaria</t>
  </si>
  <si>
    <t>Hub Hesemans</t>
  </si>
  <si>
    <t>Ben Wouters</t>
  </si>
  <si>
    <t>Wim v.d. Waerden</t>
  </si>
  <si>
    <t>P.Molengraaf</t>
  </si>
  <si>
    <t>Gerrit Kleiweg</t>
  </si>
  <si>
    <t>tel. 0402539271</t>
  </si>
  <si>
    <t>Hans Verberne</t>
  </si>
  <si>
    <t>H.Beeren</t>
  </si>
  <si>
    <t>Gerard v. Veldhoven</t>
  </si>
  <si>
    <t>Andre Vrijhoeven</t>
  </si>
  <si>
    <t>Wim Jansen</t>
  </si>
  <si>
    <t>Bert v.d. Eertwegh</t>
  </si>
  <si>
    <t>tel. 0408422902</t>
  </si>
  <si>
    <t>Frans Groenen</t>
  </si>
  <si>
    <t>G.Couwenberg</t>
  </si>
  <si>
    <t>Piet de Greef</t>
  </si>
  <si>
    <t>Henk v.d Linden</t>
  </si>
  <si>
    <t>Jos van Gompel</t>
  </si>
  <si>
    <t>Cees v.d.Loo</t>
  </si>
  <si>
    <t>Team De Poedelaars</t>
  </si>
  <si>
    <t>Janus Sanders</t>
  </si>
  <si>
    <t>Kees Verschure</t>
  </si>
  <si>
    <t>Tiny van Riel</t>
  </si>
  <si>
    <t>Jos Donkers</t>
  </si>
  <si>
    <t>Dik Hoogervorst</t>
  </si>
  <si>
    <t>Jan van Avezaath</t>
  </si>
  <si>
    <t>06-20126845</t>
  </si>
  <si>
    <t>2016/2017</t>
  </si>
  <si>
    <t>Ton Govers</t>
  </si>
  <si>
    <t>Ger v.d. Moosdijk</t>
  </si>
  <si>
    <t>Hans Cardeno</t>
  </si>
  <si>
    <t>Eric Blok</t>
  </si>
  <si>
    <t>Wim Aarts</t>
  </si>
  <si>
    <t>Nout Sanders</t>
  </si>
  <si>
    <t>Peter van Lieshout</t>
  </si>
  <si>
    <t>Team Oerle 1.</t>
  </si>
  <si>
    <t>Team Oerle 2.</t>
  </si>
  <si>
    <t>Jan Nelissen</t>
  </si>
  <si>
    <t>06-14692972</t>
  </si>
  <si>
    <t>Team Heikant</t>
  </si>
  <si>
    <t>Team D'n Bond</t>
  </si>
  <si>
    <t xml:space="preserve">tel.06-53660333 </t>
  </si>
  <si>
    <t xml:space="preserve">tel.040-2543690 </t>
  </si>
  <si>
    <r>
      <t xml:space="preserve">Theo </t>
    </r>
    <r>
      <rPr>
        <sz val="11"/>
        <color indexed="8"/>
        <rFont val="Calibri"/>
        <family val="2"/>
      </rPr>
      <t xml:space="preserve"> Bressers</t>
    </r>
  </si>
  <si>
    <t>Wil Meulenbroek</t>
  </si>
  <si>
    <t xml:space="preserve">tel.06-27513097 </t>
  </si>
  <si>
    <t>06-23230163</t>
  </si>
  <si>
    <t>tel. 040-2535034</t>
  </si>
  <si>
    <t>Wedstr.</t>
  </si>
  <si>
    <t>Sjaak van Trier</t>
  </si>
  <si>
    <t>Gerard Dielesen</t>
  </si>
  <si>
    <t>Jack v. Asperdt</t>
  </si>
  <si>
    <t>H.Goorberg</t>
  </si>
  <si>
    <t>R.Hazenberg</t>
  </si>
  <si>
    <t>H.Moeskops</t>
  </si>
  <si>
    <t>Wi lMeulenbroek</t>
  </si>
  <si>
    <t>Totaal</t>
  </si>
  <si>
    <t>Carab</t>
  </si>
  <si>
    <t>aantal</t>
  </si>
  <si>
    <t>Gemiddelde</t>
  </si>
  <si>
    <t>2016-2017</t>
  </si>
  <si>
    <t xml:space="preserve">gespeelde </t>
  </si>
  <si>
    <t>wedstrijden</t>
  </si>
  <si>
    <t>Te maken carb</t>
  </si>
  <si>
    <t>Te maken Carb</t>
  </si>
  <si>
    <t>2017-2018</t>
  </si>
  <si>
    <t>resverve 20</t>
  </si>
  <si>
    <t>Reserve 53</t>
  </si>
  <si>
    <t>resv</t>
  </si>
  <si>
    <t>reserve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</si>
</sst>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u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Border="1" applyAlignment="1"/>
    <xf numFmtId="0" fontId="7" fillId="0" borderId="0" xfId="0" applyFont="1"/>
    <xf numFmtId="0" fontId="0" fillId="0" borderId="0" xfId="0" applyBorder="1"/>
    <xf numFmtId="0" fontId="0" fillId="0" borderId="0" xfId="0" applyAlignment="1">
      <alignment horizontal="center" vertical="center"/>
    </xf>
    <xf numFmtId="0" fontId="4" fillId="0" borderId="0" xfId="0" applyFont="1"/>
    <xf numFmtId="0" fontId="1" fillId="0" borderId="0" xfId="0" applyFont="1" applyBorder="1" applyAlignment="1">
      <alignment horizontal="center"/>
    </xf>
    <xf numFmtId="0" fontId="8" fillId="0" borderId="0" xfId="0" applyFont="1"/>
    <xf numFmtId="0" fontId="9" fillId="0" borderId="0" xfId="0" applyFont="1" applyFill="1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0" xfId="0" applyFont="1" applyBorder="1"/>
    <xf numFmtId="0" fontId="1" fillId="0" borderId="0" xfId="0" applyFont="1"/>
    <xf numFmtId="0" fontId="0" fillId="0" borderId="0" xfId="0" applyFont="1"/>
    <xf numFmtId="0" fontId="0" fillId="0" borderId="0" xfId="0" applyAlignment="1">
      <alignment horizontal="left" vertical="center"/>
    </xf>
    <xf numFmtId="0" fontId="3" fillId="0" borderId="0" xfId="0" applyFont="1" applyAlignment="1"/>
    <xf numFmtId="0" fontId="11" fillId="0" borderId="0" xfId="0" applyFont="1" applyAlignment="1"/>
    <xf numFmtId="0" fontId="1" fillId="0" borderId="0" xfId="0" applyFont="1" applyBorder="1" applyAlignment="1">
      <alignment horizontal="center" vertical="center"/>
    </xf>
    <xf numFmtId="0" fontId="6" fillId="0" borderId="0" xfId="0" applyFont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/>
    <xf numFmtId="0" fontId="10" fillId="0" borderId="0" xfId="0" applyFont="1" applyBorder="1" applyAlignment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0" fillId="0" borderId="15" xfId="0" applyBorder="1"/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0" fillId="0" borderId="17" xfId="0" applyBorder="1"/>
    <xf numFmtId="0" fontId="1" fillId="0" borderId="18" xfId="0" applyFont="1" applyBorder="1" applyAlignment="1">
      <alignment horizontal="center"/>
    </xf>
    <xf numFmtId="0" fontId="1" fillId="0" borderId="17" xfId="0" applyFont="1" applyBorder="1"/>
    <xf numFmtId="0" fontId="12" fillId="0" borderId="6" xfId="0" applyFont="1" applyBorder="1"/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9" xfId="0" applyFont="1" applyBorder="1" applyAlignment="1"/>
    <xf numFmtId="1" fontId="1" fillId="0" borderId="13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0" fillId="0" borderId="14" xfId="0" applyBorder="1"/>
    <xf numFmtId="0" fontId="1" fillId="0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2" borderId="0" xfId="0" applyFill="1"/>
    <xf numFmtId="1" fontId="0" fillId="0" borderId="0" xfId="0" applyNumberFormat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0" borderId="30" xfId="0" applyBorder="1"/>
    <xf numFmtId="0" fontId="0" fillId="0" borderId="32" xfId="0" applyBorder="1"/>
    <xf numFmtId="1" fontId="0" fillId="0" borderId="4" xfId="0" applyNumberForma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6" fillId="0" borderId="33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1" fillId="0" borderId="31" xfId="0" applyFont="1" applyBorder="1" applyAlignment="1">
      <alignment horizontal="center"/>
    </xf>
    <xf numFmtId="0" fontId="1" fillId="0" borderId="31" xfId="0" applyFont="1" applyBorder="1"/>
    <xf numFmtId="0" fontId="0" fillId="0" borderId="35" xfId="0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0" fillId="0" borderId="27" xfId="0" applyBorder="1"/>
    <xf numFmtId="1" fontId="0" fillId="0" borderId="0" xfId="0" applyNumberFormat="1"/>
    <xf numFmtId="2" fontId="0" fillId="0" borderId="4" xfId="0" applyNumberForma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1" fontId="1" fillId="0" borderId="0" xfId="0" applyNumberFormat="1" applyFont="1" applyBorder="1"/>
    <xf numFmtId="0" fontId="1" fillId="0" borderId="17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3"/>
  <sheetViews>
    <sheetView tabSelected="1" topLeftCell="A13" zoomScaleNormal="100" workbookViewId="0">
      <pane xSplit="2" topLeftCell="C1" activePane="topRight" state="frozen"/>
      <selection pane="topRight" activeCell="AG71" sqref="AG71"/>
    </sheetView>
  </sheetViews>
  <sheetFormatPr defaultRowHeight="15" x14ac:dyDescent="0.25"/>
  <cols>
    <col min="1" max="1" width="17.7109375" customWidth="1"/>
    <col min="2" max="2" width="15.28515625" customWidth="1"/>
    <col min="3" max="3" width="4.7109375" customWidth="1"/>
    <col min="4" max="4" width="5.140625" customWidth="1"/>
    <col min="5" max="25" width="4.7109375" customWidth="1"/>
    <col min="26" max="26" width="6.5703125" style="13" customWidth="1"/>
    <col min="27" max="27" width="12" style="13" customWidth="1"/>
    <col min="28" max="28" width="12" style="92" customWidth="1"/>
    <col min="29" max="29" width="14.42578125" customWidth="1"/>
    <col min="30" max="34" width="3.28515625" customWidth="1"/>
    <col min="35" max="35" width="26.140625" customWidth="1"/>
    <col min="36" max="50" width="3.28515625" customWidth="1"/>
  </cols>
  <sheetData>
    <row r="1" spans="1:29" ht="21" x14ac:dyDescent="0.35">
      <c r="A1" s="1" t="s">
        <v>0</v>
      </c>
      <c r="B1" s="1"/>
      <c r="C1" s="28"/>
      <c r="D1" s="29" t="s">
        <v>50</v>
      </c>
      <c r="E1" s="29"/>
    </row>
    <row r="2" spans="1:29" ht="21.75" thickBot="1" x14ac:dyDescent="0.4">
      <c r="A2" s="1"/>
      <c r="B2" s="1"/>
      <c r="C2" s="28"/>
      <c r="D2" s="29"/>
      <c r="E2" s="29"/>
    </row>
    <row r="3" spans="1:29" ht="15" customHeight="1" thickBot="1" x14ac:dyDescent="0.4">
      <c r="A3" s="5" t="s">
        <v>9</v>
      </c>
      <c r="B3" s="1"/>
      <c r="D3" s="1"/>
      <c r="AA3" s="94" t="s">
        <v>81</v>
      </c>
    </row>
    <row r="4" spans="1:29" ht="15.75" customHeight="1" thickBot="1" x14ac:dyDescent="0.4">
      <c r="A4" s="5" t="s">
        <v>61</v>
      </c>
      <c r="B4" s="25"/>
      <c r="C4" s="1"/>
      <c r="D4" s="1"/>
      <c r="Z4" s="94" t="s">
        <v>79</v>
      </c>
      <c r="AA4" s="13" t="s">
        <v>84</v>
      </c>
      <c r="AB4" s="96" t="s">
        <v>82</v>
      </c>
      <c r="AC4" s="115" t="s">
        <v>87</v>
      </c>
    </row>
    <row r="5" spans="1:29" ht="15.75" customHeight="1" thickBot="1" x14ac:dyDescent="0.3">
      <c r="A5" s="31" t="s">
        <v>10</v>
      </c>
      <c r="B5" s="106" t="s">
        <v>71</v>
      </c>
      <c r="C5" s="57">
        <v>3</v>
      </c>
      <c r="D5" s="58">
        <v>8</v>
      </c>
      <c r="E5" s="58">
        <v>11</v>
      </c>
      <c r="F5" s="58">
        <v>13</v>
      </c>
      <c r="G5" s="58">
        <v>19</v>
      </c>
      <c r="H5" s="58">
        <v>21</v>
      </c>
      <c r="I5" s="58">
        <v>26</v>
      </c>
      <c r="J5" s="58">
        <v>31</v>
      </c>
      <c r="K5" s="58">
        <v>36</v>
      </c>
      <c r="L5" s="58">
        <v>39</v>
      </c>
      <c r="M5" s="58">
        <v>47</v>
      </c>
      <c r="N5" s="58">
        <v>50</v>
      </c>
      <c r="O5" s="58">
        <v>54</v>
      </c>
      <c r="P5" s="58">
        <v>41</v>
      </c>
      <c r="Q5" s="58">
        <v>59</v>
      </c>
      <c r="R5" s="58">
        <v>64</v>
      </c>
      <c r="S5" s="58">
        <v>67</v>
      </c>
      <c r="T5" s="58">
        <v>69</v>
      </c>
      <c r="U5" s="58">
        <v>75</v>
      </c>
      <c r="V5" s="58">
        <v>77</v>
      </c>
      <c r="W5" s="93">
        <v>82</v>
      </c>
      <c r="X5" s="36"/>
      <c r="Y5" s="36"/>
      <c r="Z5" s="110" t="s">
        <v>80</v>
      </c>
      <c r="AA5" s="95" t="s">
        <v>85</v>
      </c>
      <c r="AB5" s="97" t="s">
        <v>83</v>
      </c>
      <c r="AC5" s="95" t="s">
        <v>88</v>
      </c>
    </row>
    <row r="6" spans="1:29" ht="15.75" customHeight="1" thickBot="1" x14ac:dyDescent="0.3">
      <c r="B6" s="105" t="s">
        <v>87</v>
      </c>
    </row>
    <row r="7" spans="1:29" ht="15.75" customHeight="1" x14ac:dyDescent="0.25">
      <c r="A7" t="s">
        <v>10</v>
      </c>
      <c r="B7" s="104">
        <v>28</v>
      </c>
      <c r="C7" s="52">
        <v>24</v>
      </c>
      <c r="D7" s="56"/>
      <c r="E7" s="56">
        <v>36</v>
      </c>
      <c r="F7" s="56">
        <v>31</v>
      </c>
      <c r="G7" s="56">
        <v>20</v>
      </c>
      <c r="H7" s="56">
        <v>42</v>
      </c>
      <c r="I7" s="56">
        <v>38</v>
      </c>
      <c r="J7" s="56">
        <v>29</v>
      </c>
      <c r="K7" s="56">
        <v>26</v>
      </c>
      <c r="L7" s="56">
        <v>27</v>
      </c>
      <c r="M7" s="47">
        <v>35</v>
      </c>
      <c r="N7" s="56">
        <v>28</v>
      </c>
      <c r="O7" s="47">
        <v>41</v>
      </c>
      <c r="P7" s="47">
        <v>19</v>
      </c>
      <c r="Q7" s="47">
        <v>37</v>
      </c>
      <c r="R7" s="56">
        <v>33</v>
      </c>
      <c r="S7" s="56">
        <v>34</v>
      </c>
      <c r="T7" s="56">
        <v>12</v>
      </c>
      <c r="U7" s="56">
        <v>26</v>
      </c>
      <c r="V7" s="56">
        <v>37</v>
      </c>
      <c r="W7" s="101">
        <v>30</v>
      </c>
      <c r="X7" s="36"/>
      <c r="Y7" s="36"/>
      <c r="Z7" s="79">
        <f t="shared" ref="Z7:Z12" si="0">SUM(C7:Y7)</f>
        <v>605</v>
      </c>
      <c r="AA7" s="79">
        <f t="shared" ref="AA7:AA12" si="1">COUNT(C7:Y7)</f>
        <v>20</v>
      </c>
      <c r="AB7" s="117">
        <f t="shared" ref="AB7:AB12" si="2">AVERAGE(C7:W7)</f>
        <v>30.25</v>
      </c>
      <c r="AC7" s="100">
        <f>ROUNDUP(AB7,0)</f>
        <v>31</v>
      </c>
    </row>
    <row r="8" spans="1:29" ht="15.75" customHeight="1" x14ac:dyDescent="0.25">
      <c r="A8" s="26" t="s">
        <v>66</v>
      </c>
      <c r="B8" s="41">
        <v>29</v>
      </c>
      <c r="C8" s="53">
        <v>10</v>
      </c>
      <c r="D8" s="36">
        <v>28</v>
      </c>
      <c r="E8" s="36">
        <v>19</v>
      </c>
      <c r="F8" s="36">
        <v>39</v>
      </c>
      <c r="G8" s="36"/>
      <c r="H8" s="36">
        <v>20</v>
      </c>
      <c r="I8" s="36">
        <v>23</v>
      </c>
      <c r="J8" s="36">
        <v>32</v>
      </c>
      <c r="K8" s="36"/>
      <c r="L8" s="36">
        <v>24</v>
      </c>
      <c r="M8" s="45">
        <v>28</v>
      </c>
      <c r="N8" s="36">
        <v>24</v>
      </c>
      <c r="O8" s="45">
        <v>37</v>
      </c>
      <c r="P8" s="45">
        <v>39</v>
      </c>
      <c r="Q8" s="45">
        <v>22</v>
      </c>
      <c r="R8" s="36">
        <v>38</v>
      </c>
      <c r="S8" s="36">
        <v>25</v>
      </c>
      <c r="T8" s="36">
        <v>28</v>
      </c>
      <c r="U8" s="36">
        <v>30</v>
      </c>
      <c r="V8" s="36">
        <v>29</v>
      </c>
      <c r="W8" s="102">
        <v>23</v>
      </c>
      <c r="X8" s="36"/>
      <c r="Y8" s="36"/>
      <c r="Z8" s="79">
        <f t="shared" si="0"/>
        <v>518</v>
      </c>
      <c r="AA8" s="79">
        <f t="shared" si="1"/>
        <v>19</v>
      </c>
      <c r="AB8" s="117">
        <f t="shared" si="2"/>
        <v>27.263157894736842</v>
      </c>
      <c r="AC8" s="100">
        <f>ROUNDUP(AB8,0)</f>
        <v>28</v>
      </c>
    </row>
    <row r="9" spans="1:29" ht="15.75" customHeight="1" x14ac:dyDescent="0.25">
      <c r="A9" t="s">
        <v>52</v>
      </c>
      <c r="B9" s="41">
        <v>25</v>
      </c>
      <c r="C9" s="53">
        <v>28</v>
      </c>
      <c r="D9" s="36">
        <v>17</v>
      </c>
      <c r="E9" s="36">
        <v>16</v>
      </c>
      <c r="F9" s="36">
        <v>25</v>
      </c>
      <c r="G9" s="36">
        <v>37</v>
      </c>
      <c r="H9" s="36"/>
      <c r="I9" s="36"/>
      <c r="J9" s="36"/>
      <c r="K9" s="36"/>
      <c r="L9" s="36"/>
      <c r="M9" s="45"/>
      <c r="N9" s="36"/>
      <c r="O9" s="45"/>
      <c r="P9" s="45"/>
      <c r="Q9" s="45"/>
      <c r="R9" s="36"/>
      <c r="S9" s="36"/>
      <c r="T9" s="36"/>
      <c r="U9" s="36"/>
      <c r="V9" s="36"/>
      <c r="W9" s="102"/>
      <c r="X9" s="36"/>
      <c r="Y9" s="36"/>
      <c r="Z9" s="79">
        <f t="shared" si="0"/>
        <v>123</v>
      </c>
      <c r="AA9" s="79">
        <f t="shared" si="1"/>
        <v>5</v>
      </c>
      <c r="AB9" s="117">
        <f t="shared" si="2"/>
        <v>24.6</v>
      </c>
      <c r="AC9" s="100">
        <f>ROUNDUP(AB9,0)</f>
        <v>25</v>
      </c>
    </row>
    <row r="10" spans="1:29" ht="15.75" customHeight="1" x14ac:dyDescent="0.25">
      <c r="A10" t="s">
        <v>11</v>
      </c>
      <c r="B10" s="41">
        <v>26</v>
      </c>
      <c r="C10" s="53">
        <v>17</v>
      </c>
      <c r="D10" s="36">
        <v>12</v>
      </c>
      <c r="E10" s="36">
        <v>29</v>
      </c>
      <c r="F10" s="36">
        <v>38</v>
      </c>
      <c r="G10" s="36">
        <v>23</v>
      </c>
      <c r="H10" s="36">
        <v>29</v>
      </c>
      <c r="I10" s="36"/>
      <c r="J10" s="36">
        <v>21</v>
      </c>
      <c r="K10" s="36">
        <v>38</v>
      </c>
      <c r="L10" s="36">
        <v>32</v>
      </c>
      <c r="M10" s="45">
        <v>13</v>
      </c>
      <c r="N10" s="36">
        <v>25</v>
      </c>
      <c r="O10" s="45">
        <v>21</v>
      </c>
      <c r="P10" s="45">
        <v>19</v>
      </c>
      <c r="Q10" s="45">
        <v>19</v>
      </c>
      <c r="R10" s="36">
        <v>20</v>
      </c>
      <c r="S10" s="36">
        <v>20</v>
      </c>
      <c r="T10" s="36">
        <v>21</v>
      </c>
      <c r="U10" s="36"/>
      <c r="V10" s="36">
        <v>25</v>
      </c>
      <c r="W10" s="102">
        <v>12</v>
      </c>
      <c r="X10" s="36"/>
      <c r="Y10" s="36"/>
      <c r="Z10" s="79">
        <f t="shared" si="0"/>
        <v>434</v>
      </c>
      <c r="AA10" s="79">
        <f t="shared" si="1"/>
        <v>19</v>
      </c>
      <c r="AB10" s="117">
        <f t="shared" si="2"/>
        <v>22.842105263157894</v>
      </c>
      <c r="AC10" s="100">
        <f>ROUNDUP(AB10,0)</f>
        <v>23</v>
      </c>
    </row>
    <row r="11" spans="1:29" ht="18.75" customHeight="1" x14ac:dyDescent="0.25">
      <c r="A11" t="s">
        <v>12</v>
      </c>
      <c r="B11" s="41">
        <v>15</v>
      </c>
      <c r="C11" s="53">
        <v>5</v>
      </c>
      <c r="D11" s="36">
        <v>11</v>
      </c>
      <c r="E11" s="36">
        <v>22</v>
      </c>
      <c r="F11" s="36">
        <v>15</v>
      </c>
      <c r="G11" s="36">
        <v>14</v>
      </c>
      <c r="H11" s="36">
        <v>18</v>
      </c>
      <c r="I11" s="36">
        <v>10</v>
      </c>
      <c r="J11" s="36">
        <v>27</v>
      </c>
      <c r="K11" s="36">
        <v>9</v>
      </c>
      <c r="L11" s="36"/>
      <c r="M11" s="45">
        <v>8</v>
      </c>
      <c r="N11" s="36">
        <v>26</v>
      </c>
      <c r="O11" s="45">
        <v>7</v>
      </c>
      <c r="P11" s="45">
        <v>15</v>
      </c>
      <c r="Q11" s="45">
        <v>11</v>
      </c>
      <c r="R11" s="36">
        <v>21</v>
      </c>
      <c r="S11" s="36">
        <v>16</v>
      </c>
      <c r="T11" s="36">
        <v>9</v>
      </c>
      <c r="U11" s="36">
        <v>15</v>
      </c>
      <c r="V11" s="36">
        <v>19</v>
      </c>
      <c r="W11" s="102">
        <v>13</v>
      </c>
      <c r="X11" s="36"/>
      <c r="Y11" s="36"/>
      <c r="Z11" s="79">
        <f t="shared" si="0"/>
        <v>291</v>
      </c>
      <c r="AA11" s="79">
        <f t="shared" si="1"/>
        <v>20</v>
      </c>
      <c r="AB11" s="117">
        <f t="shared" si="2"/>
        <v>14.55</v>
      </c>
      <c r="AC11" s="100">
        <f>ROUNDUP(AB11,0)</f>
        <v>15</v>
      </c>
    </row>
    <row r="12" spans="1:29" ht="15.75" customHeight="1" thickBot="1" x14ac:dyDescent="0.3">
      <c r="A12" t="s">
        <v>53</v>
      </c>
      <c r="B12" s="42">
        <v>15</v>
      </c>
      <c r="C12" s="54"/>
      <c r="D12" s="55">
        <v>3</v>
      </c>
      <c r="E12" s="55"/>
      <c r="F12" s="55"/>
      <c r="G12" s="55">
        <v>11</v>
      </c>
      <c r="H12" s="55">
        <v>12</v>
      </c>
      <c r="I12" s="55">
        <v>12</v>
      </c>
      <c r="J12" s="55">
        <v>7</v>
      </c>
      <c r="K12" s="55">
        <v>23</v>
      </c>
      <c r="L12" s="55">
        <v>12</v>
      </c>
      <c r="M12" s="50">
        <v>11</v>
      </c>
      <c r="N12" s="55">
        <v>17</v>
      </c>
      <c r="O12" s="50">
        <v>10</v>
      </c>
      <c r="P12" s="50">
        <v>6</v>
      </c>
      <c r="Q12" s="50">
        <v>10</v>
      </c>
      <c r="R12" s="55">
        <v>4</v>
      </c>
      <c r="S12" s="55">
        <v>18</v>
      </c>
      <c r="T12" s="55">
        <v>6</v>
      </c>
      <c r="U12" s="55">
        <v>22</v>
      </c>
      <c r="V12" s="55">
        <v>5</v>
      </c>
      <c r="W12" s="103">
        <v>13</v>
      </c>
      <c r="X12" s="36"/>
      <c r="Y12" s="36"/>
      <c r="Z12" s="79">
        <f t="shared" si="0"/>
        <v>202</v>
      </c>
      <c r="AA12" s="79">
        <f t="shared" si="1"/>
        <v>18</v>
      </c>
      <c r="AB12" s="117">
        <f t="shared" si="2"/>
        <v>11.222222222222221</v>
      </c>
      <c r="AC12" s="100">
        <v>15</v>
      </c>
    </row>
    <row r="13" spans="1:29" ht="15.75" customHeight="1" x14ac:dyDescent="0.25">
      <c r="H13" s="13"/>
      <c r="I13" s="13"/>
      <c r="J13" s="13"/>
      <c r="K13" s="13"/>
      <c r="L13" s="13"/>
      <c r="AC13" s="116"/>
    </row>
    <row r="14" spans="1:29" ht="15.75" customHeight="1" thickBot="1" x14ac:dyDescent="0.3">
      <c r="H14" s="13"/>
      <c r="I14" s="13"/>
      <c r="J14" s="13"/>
      <c r="K14" s="13"/>
      <c r="L14" s="13"/>
      <c r="AC14" s="116"/>
    </row>
    <row r="15" spans="1:29" ht="15.75" hidden="1" customHeight="1" thickBot="1" x14ac:dyDescent="0.3">
      <c r="C15">
        <f t="shared" ref="C15:W15" si="3">SUM(C7:C14)</f>
        <v>84</v>
      </c>
      <c r="D15">
        <f t="shared" si="3"/>
        <v>71</v>
      </c>
      <c r="E15">
        <f t="shared" si="3"/>
        <v>122</v>
      </c>
      <c r="F15">
        <f t="shared" si="3"/>
        <v>148</v>
      </c>
      <c r="G15">
        <f t="shared" si="3"/>
        <v>105</v>
      </c>
      <c r="H15">
        <f t="shared" si="3"/>
        <v>121</v>
      </c>
      <c r="I15">
        <f t="shared" si="3"/>
        <v>83</v>
      </c>
      <c r="J15">
        <f t="shared" si="3"/>
        <v>116</v>
      </c>
      <c r="K15">
        <f t="shared" si="3"/>
        <v>96</v>
      </c>
      <c r="L15">
        <f t="shared" si="3"/>
        <v>95</v>
      </c>
      <c r="M15">
        <f t="shared" si="3"/>
        <v>95</v>
      </c>
      <c r="N15">
        <f t="shared" si="3"/>
        <v>120</v>
      </c>
      <c r="O15">
        <f t="shared" si="3"/>
        <v>116</v>
      </c>
      <c r="P15">
        <f t="shared" si="3"/>
        <v>98</v>
      </c>
      <c r="Q15">
        <f t="shared" si="3"/>
        <v>99</v>
      </c>
      <c r="R15">
        <f t="shared" si="3"/>
        <v>116</v>
      </c>
      <c r="S15">
        <f t="shared" si="3"/>
        <v>113</v>
      </c>
      <c r="T15">
        <f t="shared" si="3"/>
        <v>76</v>
      </c>
      <c r="U15">
        <f t="shared" si="3"/>
        <v>93</v>
      </c>
      <c r="V15">
        <f t="shared" si="3"/>
        <v>115</v>
      </c>
      <c r="W15">
        <f t="shared" si="3"/>
        <v>91</v>
      </c>
      <c r="Z15" s="13">
        <f>SUM(C15:W15)</f>
        <v>2173</v>
      </c>
      <c r="AA15" s="13">
        <f>SUM(AA7:AA14)</f>
        <v>101</v>
      </c>
      <c r="AC15" s="116"/>
    </row>
    <row r="16" spans="1:29" ht="15.75" customHeight="1" thickBot="1" x14ac:dyDescent="0.3">
      <c r="A16" s="32" t="s">
        <v>63</v>
      </c>
      <c r="H16" s="13"/>
      <c r="I16" s="13"/>
      <c r="J16" s="13"/>
      <c r="K16" s="15"/>
      <c r="L16" s="13"/>
      <c r="AA16" s="94" t="s">
        <v>81</v>
      </c>
      <c r="AC16" s="116"/>
    </row>
    <row r="17" spans="1:29" ht="15.75" customHeight="1" thickBot="1" x14ac:dyDescent="0.3">
      <c r="A17" s="16" t="s">
        <v>35</v>
      </c>
      <c r="B17" s="6"/>
      <c r="C17" s="7"/>
      <c r="D17" s="6"/>
      <c r="E17" s="6"/>
      <c r="H17" s="13"/>
      <c r="I17" s="13"/>
      <c r="J17" s="13"/>
      <c r="K17" s="15"/>
      <c r="L17" s="13"/>
      <c r="Z17" s="94" t="s">
        <v>79</v>
      </c>
      <c r="AA17" s="13" t="s">
        <v>84</v>
      </c>
      <c r="AB17" s="96" t="s">
        <v>82</v>
      </c>
      <c r="AC17" s="115" t="s">
        <v>87</v>
      </c>
    </row>
    <row r="18" spans="1:29" ht="15.75" customHeight="1" thickBot="1" x14ac:dyDescent="0.3">
      <c r="A18" s="38" t="s">
        <v>36</v>
      </c>
      <c r="B18" s="107" t="s">
        <v>71</v>
      </c>
      <c r="C18" s="60">
        <v>2</v>
      </c>
      <c r="D18" s="43">
        <v>7</v>
      </c>
      <c r="E18" s="58">
        <v>10</v>
      </c>
      <c r="F18" s="58">
        <v>14</v>
      </c>
      <c r="G18" s="58">
        <v>18</v>
      </c>
      <c r="H18" s="58">
        <v>21</v>
      </c>
      <c r="I18" s="58">
        <v>25</v>
      </c>
      <c r="J18" s="58">
        <v>30</v>
      </c>
      <c r="K18" s="58">
        <v>35</v>
      </c>
      <c r="L18" s="58">
        <v>38</v>
      </c>
      <c r="M18" s="58">
        <v>46</v>
      </c>
      <c r="N18" s="58">
        <v>50</v>
      </c>
      <c r="O18" s="58">
        <v>53</v>
      </c>
      <c r="P18" s="58">
        <v>42</v>
      </c>
      <c r="Q18" s="58">
        <v>58</v>
      </c>
      <c r="R18" s="58">
        <v>63</v>
      </c>
      <c r="S18" s="58">
        <v>66</v>
      </c>
      <c r="T18" s="58">
        <v>70</v>
      </c>
      <c r="U18" s="58">
        <v>74</v>
      </c>
      <c r="V18" s="58">
        <v>77</v>
      </c>
      <c r="W18" s="61">
        <v>81</v>
      </c>
      <c r="X18" s="111"/>
      <c r="Y18" s="112"/>
      <c r="Z18" s="95" t="s">
        <v>80</v>
      </c>
      <c r="AA18" s="95" t="s">
        <v>85</v>
      </c>
      <c r="AB18" s="97" t="s">
        <v>83</v>
      </c>
      <c r="AC18" s="95" t="s">
        <v>88</v>
      </c>
    </row>
    <row r="19" spans="1:29" ht="15.75" thickBot="1" x14ac:dyDescent="0.3">
      <c r="A19" s="17"/>
      <c r="B19" s="105" t="s">
        <v>87</v>
      </c>
      <c r="D19" s="30"/>
      <c r="H19" s="13"/>
      <c r="I19" s="13"/>
      <c r="J19" s="13"/>
      <c r="K19" s="83"/>
      <c r="L19" s="13"/>
      <c r="AC19" s="116"/>
    </row>
    <row r="20" spans="1:29" x14ac:dyDescent="0.25">
      <c r="A20" t="s">
        <v>36</v>
      </c>
      <c r="B20" s="20">
        <v>31</v>
      </c>
      <c r="C20" s="66">
        <v>35</v>
      </c>
      <c r="D20" s="56">
        <v>41</v>
      </c>
      <c r="E20" s="56">
        <v>33</v>
      </c>
      <c r="F20" s="56">
        <v>30</v>
      </c>
      <c r="G20" s="56">
        <v>37</v>
      </c>
      <c r="H20" s="56"/>
      <c r="I20" s="56">
        <v>47</v>
      </c>
      <c r="J20" s="56">
        <v>36</v>
      </c>
      <c r="K20" s="56">
        <v>48</v>
      </c>
      <c r="L20" s="56">
        <v>28</v>
      </c>
      <c r="M20" s="56">
        <v>26</v>
      </c>
      <c r="N20" s="56">
        <v>47</v>
      </c>
      <c r="O20" s="56">
        <v>46</v>
      </c>
      <c r="P20" s="56">
        <v>47</v>
      </c>
      <c r="Q20" s="56"/>
      <c r="R20" s="56">
        <v>40</v>
      </c>
      <c r="S20" s="56">
        <v>41</v>
      </c>
      <c r="T20" s="56">
        <v>37</v>
      </c>
      <c r="U20" s="56">
        <v>43</v>
      </c>
      <c r="V20" s="56">
        <v>37</v>
      </c>
      <c r="W20" s="36">
        <v>49</v>
      </c>
      <c r="X20" s="36"/>
      <c r="Y20" s="36"/>
      <c r="Z20" s="79">
        <f t="shared" ref="Z20:Z26" si="4">SUM(C20:W20)</f>
        <v>748</v>
      </c>
      <c r="AA20" s="79">
        <f t="shared" ref="AA20:AA26" si="5">COUNT(C20:W20)</f>
        <v>19</v>
      </c>
      <c r="AB20" s="117">
        <f t="shared" ref="AB20:AB26" si="6">AVERAGE(C20:W20)</f>
        <v>39.368421052631582</v>
      </c>
      <c r="AC20" s="100">
        <f t="shared" ref="AC20:AC26" si="7">ROUNDUP(AB20,0)</f>
        <v>40</v>
      </c>
    </row>
    <row r="21" spans="1:29" x14ac:dyDescent="0.25">
      <c r="A21" t="s">
        <v>37</v>
      </c>
      <c r="B21" s="21">
        <v>26</v>
      </c>
      <c r="C21" s="67">
        <v>22</v>
      </c>
      <c r="D21" s="36"/>
      <c r="E21" s="36"/>
      <c r="F21" s="36">
        <v>25</v>
      </c>
      <c r="G21" s="36">
        <v>14</v>
      </c>
      <c r="H21" s="36">
        <v>24</v>
      </c>
      <c r="I21" s="36">
        <v>13</v>
      </c>
      <c r="J21" s="36">
        <v>15</v>
      </c>
      <c r="K21" s="36">
        <v>28</v>
      </c>
      <c r="L21" s="36"/>
      <c r="M21" s="36"/>
      <c r="N21" s="36">
        <v>25</v>
      </c>
      <c r="O21" s="36">
        <v>30</v>
      </c>
      <c r="P21" s="36"/>
      <c r="Q21" s="36">
        <v>25</v>
      </c>
      <c r="R21" s="36">
        <v>23</v>
      </c>
      <c r="S21" s="36">
        <v>24</v>
      </c>
      <c r="T21" s="36">
        <v>26</v>
      </c>
      <c r="U21" s="36">
        <v>28</v>
      </c>
      <c r="V21" s="36">
        <v>22</v>
      </c>
      <c r="W21" s="36">
        <v>30</v>
      </c>
      <c r="X21" s="36"/>
      <c r="Y21" s="36"/>
      <c r="Z21" s="79">
        <f t="shared" si="4"/>
        <v>374</v>
      </c>
      <c r="AA21" s="79">
        <f t="shared" si="5"/>
        <v>16</v>
      </c>
      <c r="AB21" s="117">
        <f t="shared" si="6"/>
        <v>23.375</v>
      </c>
      <c r="AC21" s="100">
        <f t="shared" si="7"/>
        <v>24</v>
      </c>
    </row>
    <row r="22" spans="1:29" ht="15" customHeight="1" x14ac:dyDescent="0.25">
      <c r="A22" t="s">
        <v>73</v>
      </c>
      <c r="B22" s="21">
        <v>21</v>
      </c>
      <c r="C22" s="78"/>
      <c r="D22" s="79"/>
      <c r="E22" s="36">
        <v>15</v>
      </c>
      <c r="F22" s="36">
        <v>31</v>
      </c>
      <c r="G22" s="36"/>
      <c r="H22" s="36"/>
      <c r="I22" s="36"/>
      <c r="J22" s="36"/>
      <c r="K22" s="36"/>
      <c r="L22" s="36">
        <v>16</v>
      </c>
      <c r="M22" s="36">
        <v>13</v>
      </c>
      <c r="N22" s="36"/>
      <c r="O22" s="36"/>
      <c r="P22" s="36"/>
      <c r="Q22" s="36"/>
      <c r="R22" s="36"/>
      <c r="S22" s="36"/>
      <c r="T22" s="36">
        <v>24</v>
      </c>
      <c r="U22" s="36"/>
      <c r="V22" s="36"/>
      <c r="W22" s="36">
        <v>26</v>
      </c>
      <c r="X22" s="36"/>
      <c r="Y22" s="36"/>
      <c r="Z22" s="79">
        <f t="shared" si="4"/>
        <v>125</v>
      </c>
      <c r="AA22" s="79">
        <f t="shared" si="5"/>
        <v>6</v>
      </c>
      <c r="AB22" s="117">
        <f t="shared" si="6"/>
        <v>20.833333333333332</v>
      </c>
      <c r="AC22" s="100">
        <f t="shared" si="7"/>
        <v>21</v>
      </c>
    </row>
    <row r="23" spans="1:29" ht="15" customHeight="1" x14ac:dyDescent="0.25">
      <c r="A23" t="s">
        <v>39</v>
      </c>
      <c r="B23" s="21">
        <v>22</v>
      </c>
      <c r="C23" s="67">
        <v>16</v>
      </c>
      <c r="D23" s="68">
        <v>21</v>
      </c>
      <c r="E23" s="36">
        <v>32</v>
      </c>
      <c r="F23" s="36">
        <v>9</v>
      </c>
      <c r="G23" s="36">
        <v>17</v>
      </c>
      <c r="H23" s="36">
        <v>21</v>
      </c>
      <c r="I23" s="36">
        <v>19</v>
      </c>
      <c r="J23" s="36">
        <v>20</v>
      </c>
      <c r="K23" s="36">
        <v>25</v>
      </c>
      <c r="L23" s="36">
        <v>21</v>
      </c>
      <c r="M23" s="36">
        <v>16</v>
      </c>
      <c r="N23" s="36">
        <v>22</v>
      </c>
      <c r="O23" s="36">
        <v>17</v>
      </c>
      <c r="P23" s="36">
        <v>18</v>
      </c>
      <c r="Q23" s="36">
        <v>14</v>
      </c>
      <c r="R23" s="36">
        <v>16</v>
      </c>
      <c r="S23" s="36">
        <v>28</v>
      </c>
      <c r="T23" s="36">
        <v>19</v>
      </c>
      <c r="U23" s="36">
        <v>18</v>
      </c>
      <c r="V23" s="36">
        <v>18</v>
      </c>
      <c r="W23" s="36">
        <v>13</v>
      </c>
      <c r="X23" s="36"/>
      <c r="Y23" s="36"/>
      <c r="Z23" s="79">
        <f t="shared" si="4"/>
        <v>400</v>
      </c>
      <c r="AA23" s="79">
        <f t="shared" si="5"/>
        <v>21</v>
      </c>
      <c r="AB23" s="117">
        <f t="shared" si="6"/>
        <v>19.047619047619047</v>
      </c>
      <c r="AC23" s="100">
        <f t="shared" si="7"/>
        <v>20</v>
      </c>
    </row>
    <row r="24" spans="1:29" ht="15" customHeight="1" x14ac:dyDescent="0.25">
      <c r="A24" t="s">
        <v>40</v>
      </c>
      <c r="B24" s="21">
        <v>17</v>
      </c>
      <c r="C24" s="67">
        <v>14</v>
      </c>
      <c r="D24" s="36">
        <v>20</v>
      </c>
      <c r="E24" s="36">
        <v>16</v>
      </c>
      <c r="F24" s="36">
        <v>17</v>
      </c>
      <c r="G24" s="36">
        <v>22</v>
      </c>
      <c r="H24" s="36">
        <v>17</v>
      </c>
      <c r="I24" s="36">
        <v>32</v>
      </c>
      <c r="J24" s="36">
        <v>16</v>
      </c>
      <c r="K24" s="36"/>
      <c r="L24" s="36"/>
      <c r="M24" s="36">
        <v>18</v>
      </c>
      <c r="N24" s="36"/>
      <c r="O24" s="36"/>
      <c r="P24" s="36">
        <v>12</v>
      </c>
      <c r="Q24" s="36">
        <v>31</v>
      </c>
      <c r="R24" s="36">
        <v>23</v>
      </c>
      <c r="S24" s="36"/>
      <c r="T24" s="36"/>
      <c r="U24" s="36"/>
      <c r="V24" s="36"/>
      <c r="W24" s="36"/>
      <c r="X24" s="36"/>
      <c r="Y24" s="36"/>
      <c r="Z24" s="79">
        <f t="shared" si="4"/>
        <v>238</v>
      </c>
      <c r="AA24" s="79">
        <f t="shared" si="5"/>
        <v>12</v>
      </c>
      <c r="AB24" s="117">
        <f t="shared" si="6"/>
        <v>19.833333333333332</v>
      </c>
      <c r="AC24" s="100">
        <f t="shared" si="7"/>
        <v>20</v>
      </c>
    </row>
    <row r="25" spans="1:29" x14ac:dyDescent="0.25">
      <c r="A25" t="s">
        <v>38</v>
      </c>
      <c r="B25" s="21">
        <v>23</v>
      </c>
      <c r="C25" s="67">
        <v>19</v>
      </c>
      <c r="D25" s="36"/>
      <c r="E25" s="36">
        <v>17</v>
      </c>
      <c r="F25" s="36"/>
      <c r="G25" s="36">
        <v>13</v>
      </c>
      <c r="H25" s="36">
        <v>16</v>
      </c>
      <c r="I25" s="36">
        <v>17</v>
      </c>
      <c r="J25" s="36">
        <v>7</v>
      </c>
      <c r="K25" s="36">
        <v>17</v>
      </c>
      <c r="L25" s="36">
        <v>18</v>
      </c>
      <c r="M25" s="36"/>
      <c r="N25" s="36">
        <v>18</v>
      </c>
      <c r="O25" s="36">
        <v>10</v>
      </c>
      <c r="P25" s="36">
        <v>19</v>
      </c>
      <c r="Q25" s="36">
        <v>25</v>
      </c>
      <c r="R25" s="36"/>
      <c r="S25" s="36">
        <v>13</v>
      </c>
      <c r="T25" s="36"/>
      <c r="U25" s="36">
        <v>15</v>
      </c>
      <c r="V25" s="36">
        <v>15</v>
      </c>
      <c r="W25" s="36"/>
      <c r="X25" s="36"/>
      <c r="Y25" s="36"/>
      <c r="Z25" s="79">
        <f t="shared" si="4"/>
        <v>239</v>
      </c>
      <c r="AA25" s="79">
        <f t="shared" si="5"/>
        <v>15</v>
      </c>
      <c r="AB25" s="117">
        <f t="shared" si="6"/>
        <v>15.933333333333334</v>
      </c>
      <c r="AC25" s="100">
        <f t="shared" si="7"/>
        <v>16</v>
      </c>
    </row>
    <row r="26" spans="1:29" ht="15.75" thickBot="1" x14ac:dyDescent="0.3">
      <c r="A26" t="s">
        <v>41</v>
      </c>
      <c r="B26" s="23">
        <v>15</v>
      </c>
      <c r="C26" s="70"/>
      <c r="D26" s="55"/>
      <c r="E26" s="55"/>
      <c r="F26" s="55"/>
      <c r="G26" s="55"/>
      <c r="H26" s="55">
        <v>10</v>
      </c>
      <c r="I26" s="55">
        <v>19</v>
      </c>
      <c r="J26" s="55"/>
      <c r="K26" s="55">
        <v>7</v>
      </c>
      <c r="L26" s="55">
        <v>27</v>
      </c>
      <c r="M26" s="55">
        <v>11</v>
      </c>
      <c r="N26" s="55">
        <v>12</v>
      </c>
      <c r="O26" s="55">
        <v>21</v>
      </c>
      <c r="P26" s="55">
        <v>13</v>
      </c>
      <c r="Q26" s="55">
        <v>18</v>
      </c>
      <c r="R26" s="55">
        <v>20</v>
      </c>
      <c r="S26" s="55">
        <v>9</v>
      </c>
      <c r="T26" s="55">
        <v>16</v>
      </c>
      <c r="U26" s="55">
        <v>11</v>
      </c>
      <c r="V26" s="55">
        <v>22</v>
      </c>
      <c r="W26" s="36">
        <v>19</v>
      </c>
      <c r="X26" s="36"/>
      <c r="Y26" s="36"/>
      <c r="Z26" s="79">
        <f t="shared" si="4"/>
        <v>235</v>
      </c>
      <c r="AA26" s="79">
        <f t="shared" si="5"/>
        <v>15</v>
      </c>
      <c r="AB26" s="117">
        <f t="shared" si="6"/>
        <v>15.666666666666666</v>
      </c>
      <c r="AC26" s="100">
        <f t="shared" si="7"/>
        <v>16</v>
      </c>
    </row>
    <row r="27" spans="1:29" x14ac:dyDescent="0.25">
      <c r="A27" s="6"/>
      <c r="B27" s="6"/>
      <c r="C27" s="9"/>
      <c r="D27" s="73"/>
      <c r="E27" s="13"/>
      <c r="F27" s="13"/>
      <c r="G27" s="13"/>
      <c r="H27" s="13"/>
      <c r="I27" s="13"/>
      <c r="J27" s="13"/>
      <c r="K27" s="83"/>
      <c r="L27" s="13"/>
      <c r="AC27" s="116"/>
    </row>
    <row r="28" spans="1:29" x14ac:dyDescent="0.25">
      <c r="A28" s="6"/>
      <c r="B28" s="6"/>
      <c r="C28" s="9"/>
      <c r="D28" s="73"/>
      <c r="E28" s="13"/>
      <c r="F28" s="13"/>
      <c r="G28" s="13"/>
      <c r="H28" s="13"/>
      <c r="I28" s="13"/>
      <c r="J28" s="13"/>
      <c r="K28" s="83"/>
      <c r="L28" s="13"/>
      <c r="AC28" s="116"/>
    </row>
    <row r="29" spans="1:29" ht="15.75" thickBot="1" x14ac:dyDescent="0.3">
      <c r="A29" s="6"/>
      <c r="B29" s="6"/>
      <c r="C29" s="9"/>
      <c r="D29" s="73"/>
      <c r="E29" s="13"/>
      <c r="F29" s="13"/>
      <c r="G29" s="13"/>
      <c r="H29" s="13"/>
      <c r="I29" s="13"/>
      <c r="J29" s="13"/>
      <c r="K29" s="83"/>
      <c r="L29" s="13"/>
      <c r="AC29" s="116"/>
    </row>
    <row r="30" spans="1:29" ht="15.75" hidden="1" thickBot="1" x14ac:dyDescent="0.3">
      <c r="A30" s="6"/>
      <c r="B30" s="6"/>
      <c r="C30" s="9">
        <f>SUM(C20:C29)</f>
        <v>106</v>
      </c>
      <c r="D30" s="9">
        <f t="shared" ref="D30:W30" si="8">SUM(D20:D29)</f>
        <v>82</v>
      </c>
      <c r="E30" s="9">
        <f t="shared" si="8"/>
        <v>113</v>
      </c>
      <c r="F30" s="9">
        <f t="shared" si="8"/>
        <v>112</v>
      </c>
      <c r="G30" s="9">
        <f t="shared" si="8"/>
        <v>103</v>
      </c>
      <c r="H30" s="9">
        <f t="shared" si="8"/>
        <v>88</v>
      </c>
      <c r="I30" s="9">
        <f t="shared" si="8"/>
        <v>147</v>
      </c>
      <c r="J30" s="9">
        <f t="shared" si="8"/>
        <v>94</v>
      </c>
      <c r="K30" s="9">
        <f t="shared" si="8"/>
        <v>125</v>
      </c>
      <c r="L30" s="9">
        <f t="shared" si="8"/>
        <v>110</v>
      </c>
      <c r="M30" s="9">
        <f t="shared" si="8"/>
        <v>84</v>
      </c>
      <c r="N30" s="9">
        <f t="shared" si="8"/>
        <v>124</v>
      </c>
      <c r="O30" s="9">
        <f t="shared" si="8"/>
        <v>124</v>
      </c>
      <c r="P30" s="9">
        <f t="shared" si="8"/>
        <v>109</v>
      </c>
      <c r="Q30" s="9">
        <f t="shared" si="8"/>
        <v>113</v>
      </c>
      <c r="R30" s="9">
        <f t="shared" si="8"/>
        <v>122</v>
      </c>
      <c r="S30" s="9">
        <f t="shared" si="8"/>
        <v>115</v>
      </c>
      <c r="T30" s="9">
        <f t="shared" si="8"/>
        <v>122</v>
      </c>
      <c r="U30" s="9">
        <f t="shared" si="8"/>
        <v>115</v>
      </c>
      <c r="V30" s="9">
        <f t="shared" si="8"/>
        <v>114</v>
      </c>
      <c r="W30" s="9">
        <f t="shared" si="8"/>
        <v>137</v>
      </c>
      <c r="X30" s="9"/>
      <c r="Y30" s="9"/>
      <c r="Z30" s="13">
        <f>SUM(C30:W30)</f>
        <v>2359</v>
      </c>
      <c r="AA30" s="13">
        <f>SUM(AA20:AA29)</f>
        <v>104</v>
      </c>
      <c r="AC30" s="116"/>
    </row>
    <row r="31" spans="1:29" ht="16.5" thickBot="1" x14ac:dyDescent="0.3">
      <c r="A31" s="10" t="s">
        <v>42</v>
      </c>
      <c r="B31" s="25"/>
      <c r="H31" s="13"/>
      <c r="I31" s="13"/>
      <c r="J31" s="13"/>
      <c r="K31" s="13"/>
      <c r="L31" s="13"/>
      <c r="AA31" s="94" t="s">
        <v>81</v>
      </c>
      <c r="AC31" s="116"/>
    </row>
    <row r="32" spans="1:29" ht="15" customHeight="1" thickBot="1" x14ac:dyDescent="0.3">
      <c r="A32" s="25" t="s">
        <v>65</v>
      </c>
      <c r="B32" s="6"/>
      <c r="H32" s="13"/>
      <c r="I32" s="13"/>
      <c r="J32" s="13"/>
      <c r="K32" s="13"/>
      <c r="L32" s="13"/>
      <c r="Z32" s="94" t="s">
        <v>79</v>
      </c>
      <c r="AA32" s="13" t="s">
        <v>84</v>
      </c>
      <c r="AB32" s="96" t="s">
        <v>82</v>
      </c>
      <c r="AC32" s="115" t="s">
        <v>87</v>
      </c>
    </row>
    <row r="33" spans="1:29" ht="15" customHeight="1" thickBot="1" x14ac:dyDescent="0.3">
      <c r="A33" s="25" t="s">
        <v>44</v>
      </c>
      <c r="B33" s="107" t="s">
        <v>71</v>
      </c>
      <c r="C33" s="57">
        <v>4</v>
      </c>
      <c r="D33" s="58">
        <v>8</v>
      </c>
      <c r="E33" s="58">
        <v>9</v>
      </c>
      <c r="F33" s="58">
        <v>16</v>
      </c>
      <c r="G33" s="58">
        <v>18</v>
      </c>
      <c r="H33" s="58">
        <v>24</v>
      </c>
      <c r="I33" s="58">
        <v>27</v>
      </c>
      <c r="J33" s="58">
        <v>32</v>
      </c>
      <c r="K33" s="58">
        <v>36</v>
      </c>
      <c r="L33" s="58">
        <v>37</v>
      </c>
      <c r="M33" s="58">
        <v>46</v>
      </c>
      <c r="N33" s="58">
        <v>52</v>
      </c>
      <c r="O33" s="58">
        <v>55</v>
      </c>
      <c r="P33" s="58">
        <v>44</v>
      </c>
      <c r="Q33" s="58">
        <v>60</v>
      </c>
      <c r="R33" s="58">
        <v>64</v>
      </c>
      <c r="S33" s="58">
        <v>65</v>
      </c>
      <c r="T33" s="58">
        <v>72</v>
      </c>
      <c r="U33" s="58">
        <v>74</v>
      </c>
      <c r="V33" s="58">
        <v>80</v>
      </c>
      <c r="W33" s="61">
        <v>83</v>
      </c>
      <c r="X33" s="111"/>
      <c r="Y33" s="112"/>
      <c r="Z33" s="95" t="s">
        <v>80</v>
      </c>
      <c r="AA33" s="95" t="s">
        <v>85</v>
      </c>
      <c r="AB33" s="97" t="s">
        <v>83</v>
      </c>
      <c r="AC33" s="95" t="s">
        <v>88</v>
      </c>
    </row>
    <row r="34" spans="1:29" ht="15.75" thickBot="1" x14ac:dyDescent="0.3">
      <c r="B34" s="105" t="s">
        <v>86</v>
      </c>
      <c r="H34" s="13"/>
      <c r="I34" s="13"/>
      <c r="J34" s="13"/>
      <c r="K34" s="13"/>
      <c r="L34" s="13"/>
      <c r="AC34" s="116"/>
    </row>
    <row r="35" spans="1:29" x14ac:dyDescent="0.25">
      <c r="A35" t="s">
        <v>43</v>
      </c>
      <c r="B35" s="40">
        <v>46</v>
      </c>
      <c r="C35" s="52">
        <v>25</v>
      </c>
      <c r="D35" s="56">
        <v>54</v>
      </c>
      <c r="E35" s="56">
        <v>53</v>
      </c>
      <c r="F35" s="56">
        <v>48</v>
      </c>
      <c r="G35" s="56">
        <v>30</v>
      </c>
      <c r="H35" s="56"/>
      <c r="I35" s="56">
        <v>89</v>
      </c>
      <c r="J35" s="56">
        <v>30</v>
      </c>
      <c r="K35" s="56">
        <v>46</v>
      </c>
      <c r="L35" s="56">
        <v>39</v>
      </c>
      <c r="M35" s="56"/>
      <c r="N35" s="56">
        <v>33</v>
      </c>
      <c r="O35" s="56">
        <v>28</v>
      </c>
      <c r="P35" s="56">
        <v>63</v>
      </c>
      <c r="Q35" s="56">
        <v>31</v>
      </c>
      <c r="R35" s="56"/>
      <c r="S35" s="56">
        <v>35</v>
      </c>
      <c r="T35" s="56">
        <v>40</v>
      </c>
      <c r="U35" s="56">
        <v>50</v>
      </c>
      <c r="V35" s="56">
        <v>54</v>
      </c>
      <c r="W35" s="101">
        <v>56</v>
      </c>
      <c r="X35" s="36"/>
      <c r="Y35" s="36"/>
      <c r="Z35" s="79">
        <f t="shared" ref="Z35:Z40" si="9">SUM(C35:W35)</f>
        <v>804</v>
      </c>
      <c r="AA35" s="79">
        <f t="shared" ref="AA35:AA40" si="10">COUNT(C35:W35)</f>
        <v>18</v>
      </c>
      <c r="AB35" s="117">
        <f t="shared" ref="AB35:AB40" si="11">AVERAGE(C35:W35)</f>
        <v>44.666666666666664</v>
      </c>
      <c r="AC35" s="100">
        <f t="shared" ref="AC35:AC40" si="12">ROUNDUP(AB35,0)</f>
        <v>45</v>
      </c>
    </row>
    <row r="36" spans="1:29" x14ac:dyDescent="0.25">
      <c r="A36" t="s">
        <v>44</v>
      </c>
      <c r="B36" s="41">
        <v>23</v>
      </c>
      <c r="C36" s="53">
        <v>22</v>
      </c>
      <c r="D36" s="36">
        <v>44</v>
      </c>
      <c r="E36" s="36">
        <v>21</v>
      </c>
      <c r="F36" s="36">
        <v>14</v>
      </c>
      <c r="G36" s="36"/>
      <c r="H36" s="36">
        <v>21</v>
      </c>
      <c r="I36" s="36">
        <v>11</v>
      </c>
      <c r="J36" s="36">
        <v>36</v>
      </c>
      <c r="K36" s="36">
        <v>22</v>
      </c>
      <c r="L36" s="36">
        <v>14</v>
      </c>
      <c r="M36" s="36">
        <v>40</v>
      </c>
      <c r="N36" s="36">
        <v>44</v>
      </c>
      <c r="O36" s="36">
        <v>24</v>
      </c>
      <c r="P36" s="36">
        <v>37</v>
      </c>
      <c r="Q36" s="36">
        <v>32</v>
      </c>
      <c r="R36" s="36">
        <v>37</v>
      </c>
      <c r="S36" s="36">
        <v>34</v>
      </c>
      <c r="T36" s="36">
        <v>20</v>
      </c>
      <c r="U36" s="36">
        <v>28</v>
      </c>
      <c r="V36" s="36"/>
      <c r="W36" s="102">
        <v>21</v>
      </c>
      <c r="X36" s="36"/>
      <c r="Y36" s="36"/>
      <c r="Z36" s="79">
        <f t="shared" si="9"/>
        <v>522</v>
      </c>
      <c r="AA36" s="79">
        <f t="shared" si="10"/>
        <v>19</v>
      </c>
      <c r="AB36" s="117">
        <f t="shared" si="11"/>
        <v>27.473684210526315</v>
      </c>
      <c r="AC36" s="100">
        <f t="shared" si="12"/>
        <v>28</v>
      </c>
    </row>
    <row r="37" spans="1:29" x14ac:dyDescent="0.25">
      <c r="A37" t="s">
        <v>45</v>
      </c>
      <c r="B37" s="41">
        <v>22</v>
      </c>
      <c r="C37" s="53">
        <v>25</v>
      </c>
      <c r="D37" s="36">
        <v>22</v>
      </c>
      <c r="E37" s="36">
        <v>28</v>
      </c>
      <c r="F37" s="36">
        <v>18</v>
      </c>
      <c r="G37" s="36">
        <v>25</v>
      </c>
      <c r="H37" s="36">
        <v>21</v>
      </c>
      <c r="I37" s="36">
        <v>24</v>
      </c>
      <c r="J37" s="36">
        <v>22</v>
      </c>
      <c r="K37" s="36"/>
      <c r="L37" s="36">
        <v>17</v>
      </c>
      <c r="M37" s="36">
        <v>26</v>
      </c>
      <c r="N37" s="36"/>
      <c r="O37" s="36">
        <v>21</v>
      </c>
      <c r="P37" s="36">
        <v>24</v>
      </c>
      <c r="Q37" s="36">
        <v>21</v>
      </c>
      <c r="R37" s="36">
        <v>17</v>
      </c>
      <c r="S37" s="36">
        <v>21</v>
      </c>
      <c r="T37" s="36">
        <v>18</v>
      </c>
      <c r="U37" s="36">
        <v>9</v>
      </c>
      <c r="V37" s="36">
        <v>19</v>
      </c>
      <c r="W37" s="102">
        <v>30</v>
      </c>
      <c r="X37" s="36"/>
      <c r="Y37" s="36"/>
      <c r="Z37" s="79">
        <f t="shared" si="9"/>
        <v>408</v>
      </c>
      <c r="AA37" s="79">
        <f t="shared" si="10"/>
        <v>19</v>
      </c>
      <c r="AB37" s="117">
        <f t="shared" si="11"/>
        <v>21.473684210526315</v>
      </c>
      <c r="AC37" s="100">
        <f t="shared" si="12"/>
        <v>22</v>
      </c>
    </row>
    <row r="38" spans="1:29" x14ac:dyDescent="0.25">
      <c r="A38" t="s">
        <v>46</v>
      </c>
      <c r="B38" s="41">
        <v>21</v>
      </c>
      <c r="C38" s="53"/>
      <c r="D38" s="36">
        <v>31</v>
      </c>
      <c r="E38" s="36"/>
      <c r="F38" s="36">
        <v>22</v>
      </c>
      <c r="G38" s="36">
        <v>9</v>
      </c>
      <c r="H38" s="36">
        <v>18</v>
      </c>
      <c r="I38" s="36">
        <v>21</v>
      </c>
      <c r="J38" s="36"/>
      <c r="K38" s="36">
        <v>25</v>
      </c>
      <c r="L38" s="36">
        <v>13</v>
      </c>
      <c r="M38" s="36">
        <v>28</v>
      </c>
      <c r="N38" s="36">
        <v>25</v>
      </c>
      <c r="O38" s="36">
        <v>18</v>
      </c>
      <c r="P38" s="36">
        <v>14</v>
      </c>
      <c r="Q38" s="36"/>
      <c r="R38" s="36">
        <v>28</v>
      </c>
      <c r="S38" s="36">
        <v>23</v>
      </c>
      <c r="T38" s="36"/>
      <c r="U38" s="36"/>
      <c r="V38" s="36">
        <v>11</v>
      </c>
      <c r="W38" s="102">
        <v>19</v>
      </c>
      <c r="X38" s="36"/>
      <c r="Y38" s="36"/>
      <c r="Z38" s="79">
        <f t="shared" si="9"/>
        <v>305</v>
      </c>
      <c r="AA38" s="79">
        <f t="shared" si="10"/>
        <v>15</v>
      </c>
      <c r="AB38" s="117">
        <f t="shared" si="11"/>
        <v>20.333333333333332</v>
      </c>
      <c r="AC38" s="100">
        <f t="shared" si="12"/>
        <v>21</v>
      </c>
    </row>
    <row r="39" spans="1:29" ht="15" customHeight="1" x14ac:dyDescent="0.25">
      <c r="A39" t="s">
        <v>47</v>
      </c>
      <c r="B39" s="41">
        <v>18</v>
      </c>
      <c r="C39" s="53">
        <v>8</v>
      </c>
      <c r="D39" s="36">
        <v>16</v>
      </c>
      <c r="E39" s="36">
        <v>22</v>
      </c>
      <c r="F39" s="36">
        <v>28</v>
      </c>
      <c r="G39" s="36">
        <v>18</v>
      </c>
      <c r="H39" s="36">
        <v>13</v>
      </c>
      <c r="I39" s="36"/>
      <c r="J39" s="36">
        <v>18</v>
      </c>
      <c r="K39" s="36">
        <v>27</v>
      </c>
      <c r="L39" s="36">
        <v>19</v>
      </c>
      <c r="M39" s="36">
        <v>11</v>
      </c>
      <c r="N39" s="36">
        <v>14</v>
      </c>
      <c r="O39" s="36"/>
      <c r="P39" s="36">
        <v>12</v>
      </c>
      <c r="Q39" s="36">
        <v>26</v>
      </c>
      <c r="R39" s="36">
        <v>14</v>
      </c>
      <c r="S39" s="36">
        <v>18</v>
      </c>
      <c r="T39" s="36">
        <v>30</v>
      </c>
      <c r="U39" s="36">
        <v>15</v>
      </c>
      <c r="V39" s="36">
        <v>16</v>
      </c>
      <c r="W39" s="102"/>
      <c r="X39" s="36"/>
      <c r="Y39" s="36"/>
      <c r="Z39" s="79">
        <f t="shared" si="9"/>
        <v>325</v>
      </c>
      <c r="AA39" s="79">
        <f t="shared" si="10"/>
        <v>18</v>
      </c>
      <c r="AB39" s="117">
        <f t="shared" si="11"/>
        <v>18.055555555555557</v>
      </c>
      <c r="AC39" s="100">
        <f t="shared" si="12"/>
        <v>19</v>
      </c>
    </row>
    <row r="40" spans="1:29" ht="15" customHeight="1" thickBot="1" x14ac:dyDescent="0.3">
      <c r="A40" t="s">
        <v>48</v>
      </c>
      <c r="B40" s="42">
        <v>17</v>
      </c>
      <c r="C40" s="54">
        <v>17</v>
      </c>
      <c r="D40" s="55">
        <v>20</v>
      </c>
      <c r="E40" s="55">
        <v>19</v>
      </c>
      <c r="F40" s="55"/>
      <c r="G40" s="55">
        <v>16</v>
      </c>
      <c r="H40" s="55">
        <v>23</v>
      </c>
      <c r="I40" s="55">
        <v>11</v>
      </c>
      <c r="J40" s="55">
        <v>16</v>
      </c>
      <c r="K40" s="55">
        <v>31</v>
      </c>
      <c r="L40" s="55"/>
      <c r="M40" s="55">
        <v>15</v>
      </c>
      <c r="N40" s="55">
        <v>22</v>
      </c>
      <c r="O40" s="55">
        <v>11</v>
      </c>
      <c r="P40" s="55"/>
      <c r="Q40" s="55">
        <v>18</v>
      </c>
      <c r="R40" s="55">
        <v>21</v>
      </c>
      <c r="S40" s="55"/>
      <c r="T40" s="55">
        <v>19</v>
      </c>
      <c r="U40" s="55">
        <v>13</v>
      </c>
      <c r="V40" s="55">
        <v>12</v>
      </c>
      <c r="W40" s="103">
        <v>9</v>
      </c>
      <c r="X40" s="36"/>
      <c r="Y40" s="36"/>
      <c r="Z40" s="79">
        <f t="shared" si="9"/>
        <v>293</v>
      </c>
      <c r="AA40" s="79">
        <f t="shared" si="10"/>
        <v>17</v>
      </c>
      <c r="AB40" s="117">
        <f t="shared" si="11"/>
        <v>17.235294117647058</v>
      </c>
      <c r="AC40" s="100">
        <f t="shared" si="12"/>
        <v>18</v>
      </c>
    </row>
    <row r="41" spans="1:29" ht="20.100000000000001" customHeight="1" x14ac:dyDescent="0.25">
      <c r="AC41" s="116"/>
    </row>
    <row r="42" spans="1:29" ht="15.75" thickBot="1" x14ac:dyDescent="0.3">
      <c r="AC42" s="116"/>
    </row>
    <row r="43" spans="1:29" ht="15.75" hidden="1" thickBot="1" x14ac:dyDescent="0.3">
      <c r="C43">
        <f>SUM(C35:C42)</f>
        <v>97</v>
      </c>
      <c r="D43">
        <f t="shared" ref="D43:W43" si="13">SUM(D35:D42)</f>
        <v>187</v>
      </c>
      <c r="E43">
        <f t="shared" si="13"/>
        <v>143</v>
      </c>
      <c r="F43">
        <f t="shared" si="13"/>
        <v>130</v>
      </c>
      <c r="G43">
        <f t="shared" si="13"/>
        <v>98</v>
      </c>
      <c r="H43">
        <f t="shared" si="13"/>
        <v>96</v>
      </c>
      <c r="I43">
        <f t="shared" si="13"/>
        <v>156</v>
      </c>
      <c r="J43">
        <f t="shared" si="13"/>
        <v>122</v>
      </c>
      <c r="K43">
        <f t="shared" si="13"/>
        <v>151</v>
      </c>
      <c r="L43">
        <f t="shared" si="13"/>
        <v>102</v>
      </c>
      <c r="M43">
        <f t="shared" si="13"/>
        <v>120</v>
      </c>
      <c r="N43">
        <f t="shared" si="13"/>
        <v>138</v>
      </c>
      <c r="O43">
        <f t="shared" si="13"/>
        <v>102</v>
      </c>
      <c r="P43">
        <f t="shared" si="13"/>
        <v>150</v>
      </c>
      <c r="Q43">
        <f t="shared" si="13"/>
        <v>128</v>
      </c>
      <c r="R43">
        <f t="shared" si="13"/>
        <v>117</v>
      </c>
      <c r="S43">
        <f t="shared" si="13"/>
        <v>131</v>
      </c>
      <c r="T43">
        <f t="shared" si="13"/>
        <v>127</v>
      </c>
      <c r="U43">
        <f t="shared" si="13"/>
        <v>115</v>
      </c>
      <c r="V43">
        <f t="shared" si="13"/>
        <v>112</v>
      </c>
      <c r="W43">
        <f t="shared" si="13"/>
        <v>135</v>
      </c>
      <c r="Z43" s="13">
        <f>SUM(C43:W43)</f>
        <v>2657</v>
      </c>
      <c r="AA43" s="13">
        <f>SUM(AA35:AA42)</f>
        <v>106</v>
      </c>
      <c r="AC43" s="116"/>
    </row>
    <row r="44" spans="1:29" ht="15.75" thickBot="1" x14ac:dyDescent="0.3">
      <c r="A44" s="32" t="s">
        <v>13</v>
      </c>
      <c r="D44" s="8"/>
      <c r="E44" s="8"/>
      <c r="AA44" s="94" t="s">
        <v>81</v>
      </c>
      <c r="AC44" s="116"/>
    </row>
    <row r="45" spans="1:29" ht="15.75" thickBot="1" x14ac:dyDescent="0.3">
      <c r="A45" s="16" t="s">
        <v>70</v>
      </c>
      <c r="C45" s="27"/>
      <c r="D45" s="24"/>
      <c r="E45" s="24"/>
      <c r="Z45" s="94" t="s">
        <v>79</v>
      </c>
      <c r="AA45" s="13" t="s">
        <v>84</v>
      </c>
      <c r="AB45" s="96" t="s">
        <v>82</v>
      </c>
      <c r="AC45" s="115" t="s">
        <v>87</v>
      </c>
    </row>
    <row r="46" spans="1:29" ht="15.75" thickBot="1" x14ac:dyDescent="0.3">
      <c r="A46" s="33" t="s">
        <v>14</v>
      </c>
      <c r="B46" s="107" t="s">
        <v>71</v>
      </c>
      <c r="C46" s="58">
        <v>3</v>
      </c>
      <c r="D46" s="43">
        <v>5</v>
      </c>
      <c r="E46" s="58">
        <v>10</v>
      </c>
      <c r="F46" s="58">
        <v>15</v>
      </c>
      <c r="G46" s="58">
        <v>17</v>
      </c>
      <c r="H46" s="58">
        <v>23</v>
      </c>
      <c r="I46" s="58">
        <v>27</v>
      </c>
      <c r="J46" s="58">
        <v>31</v>
      </c>
      <c r="K46" s="58">
        <v>34</v>
      </c>
      <c r="L46" s="58">
        <v>38</v>
      </c>
      <c r="M46" s="58">
        <v>45</v>
      </c>
      <c r="N46" s="58">
        <v>51</v>
      </c>
      <c r="O46" s="58">
        <v>55</v>
      </c>
      <c r="P46" s="58">
        <v>43</v>
      </c>
      <c r="Q46" s="58">
        <v>59</v>
      </c>
      <c r="R46" s="58">
        <v>61</v>
      </c>
      <c r="S46" s="58">
        <v>66</v>
      </c>
      <c r="T46" s="58">
        <v>71</v>
      </c>
      <c r="U46" s="58">
        <v>73</v>
      </c>
      <c r="V46" s="58">
        <v>79</v>
      </c>
      <c r="W46" s="93">
        <v>83</v>
      </c>
      <c r="X46" s="57"/>
      <c r="Y46" s="61"/>
      <c r="Z46" s="110" t="s">
        <v>80</v>
      </c>
      <c r="AA46" s="95" t="s">
        <v>85</v>
      </c>
      <c r="AB46" s="97" t="s">
        <v>83</v>
      </c>
      <c r="AC46" s="95" t="s">
        <v>88</v>
      </c>
    </row>
    <row r="47" spans="1:29" ht="15.75" thickBot="1" x14ac:dyDescent="0.3">
      <c r="A47" s="2"/>
      <c r="B47" s="105" t="s">
        <v>87</v>
      </c>
      <c r="D47" s="30"/>
      <c r="AC47" s="116"/>
    </row>
    <row r="48" spans="1:29" x14ac:dyDescent="0.25">
      <c r="A48" t="s">
        <v>15</v>
      </c>
      <c r="B48" s="20">
        <v>83</v>
      </c>
      <c r="C48" s="52"/>
      <c r="D48" s="56">
        <v>90</v>
      </c>
      <c r="E48" s="56">
        <v>54</v>
      </c>
      <c r="F48" s="56">
        <v>81</v>
      </c>
      <c r="G48" s="56">
        <v>74</v>
      </c>
      <c r="H48" s="56">
        <v>75</v>
      </c>
      <c r="I48" s="56">
        <v>53</v>
      </c>
      <c r="J48" s="56">
        <v>83</v>
      </c>
      <c r="K48" s="56">
        <v>42</v>
      </c>
      <c r="L48" s="56">
        <v>127</v>
      </c>
      <c r="M48" s="47">
        <v>53</v>
      </c>
      <c r="N48" s="47">
        <v>108</v>
      </c>
      <c r="O48" s="47">
        <v>73</v>
      </c>
      <c r="P48" s="47"/>
      <c r="Q48" s="47"/>
      <c r="R48" s="56"/>
      <c r="S48" s="56">
        <v>94</v>
      </c>
      <c r="T48" s="56">
        <v>123</v>
      </c>
      <c r="U48" s="56">
        <v>55</v>
      </c>
      <c r="V48" s="56"/>
      <c r="W48" s="101">
        <v>83</v>
      </c>
      <c r="X48" s="36"/>
      <c r="Y48" s="36"/>
      <c r="Z48" s="79">
        <f t="shared" ref="Z48:Z56" si="14">SUM(C48:W48)</f>
        <v>1268</v>
      </c>
      <c r="AA48" s="79">
        <f t="shared" ref="AA48:AA56" si="15">COUNT(C48:W48)</f>
        <v>16</v>
      </c>
      <c r="AB48" s="117">
        <f t="shared" ref="AB48:AB55" si="16">AVERAGE(C48:W48)</f>
        <v>79.25</v>
      </c>
      <c r="AC48" s="100">
        <f t="shared" ref="AC48:AC53" si="17">ROUNDUP(AB48,0)</f>
        <v>80</v>
      </c>
    </row>
    <row r="49" spans="1:29" x14ac:dyDescent="0.25">
      <c r="A49" t="s">
        <v>18</v>
      </c>
      <c r="B49" s="21">
        <v>24</v>
      </c>
      <c r="C49" s="53"/>
      <c r="D49" s="36"/>
      <c r="E49" s="36">
        <v>17</v>
      </c>
      <c r="F49" s="36">
        <v>33</v>
      </c>
      <c r="G49" s="77"/>
      <c r="H49" s="36">
        <v>21</v>
      </c>
      <c r="I49" s="36">
        <v>26</v>
      </c>
      <c r="J49" s="36">
        <v>16</v>
      </c>
      <c r="K49" s="36">
        <v>30</v>
      </c>
      <c r="L49" s="36">
        <v>42</v>
      </c>
      <c r="M49" s="45">
        <v>25</v>
      </c>
      <c r="N49" s="45"/>
      <c r="O49" s="45">
        <v>29</v>
      </c>
      <c r="P49" s="45">
        <v>27</v>
      </c>
      <c r="Q49" s="45">
        <v>36</v>
      </c>
      <c r="R49" s="36">
        <v>37</v>
      </c>
      <c r="S49" s="36">
        <v>21</v>
      </c>
      <c r="T49" s="36"/>
      <c r="U49" s="36">
        <v>31</v>
      </c>
      <c r="V49" s="36">
        <v>20</v>
      </c>
      <c r="W49" s="102">
        <v>39</v>
      </c>
      <c r="X49" s="36"/>
      <c r="Y49" s="36"/>
      <c r="Z49" s="79">
        <f t="shared" si="14"/>
        <v>450</v>
      </c>
      <c r="AA49" s="79">
        <f t="shared" si="15"/>
        <v>16</v>
      </c>
      <c r="AB49" s="117">
        <f t="shared" si="16"/>
        <v>28.125</v>
      </c>
      <c r="AC49" s="100">
        <f t="shared" si="17"/>
        <v>29</v>
      </c>
    </row>
    <row r="50" spans="1:29" x14ac:dyDescent="0.25">
      <c r="A50" t="s">
        <v>54</v>
      </c>
      <c r="B50" s="21">
        <v>21</v>
      </c>
      <c r="C50" s="53">
        <v>29</v>
      </c>
      <c r="D50" s="36">
        <v>28</v>
      </c>
      <c r="E50" s="36">
        <v>22</v>
      </c>
      <c r="F50" s="36">
        <v>24</v>
      </c>
      <c r="G50" s="36"/>
      <c r="H50" s="36">
        <v>22</v>
      </c>
      <c r="I50" s="36"/>
      <c r="J50" s="36"/>
      <c r="K50" s="36">
        <v>27</v>
      </c>
      <c r="L50" s="36">
        <v>18</v>
      </c>
      <c r="M50" s="45">
        <v>20</v>
      </c>
      <c r="N50" s="45">
        <v>19</v>
      </c>
      <c r="O50" s="45"/>
      <c r="P50" s="45"/>
      <c r="Q50" s="45"/>
      <c r="R50" s="36">
        <v>29</v>
      </c>
      <c r="S50" s="36">
        <v>44</v>
      </c>
      <c r="T50" s="36">
        <v>33</v>
      </c>
      <c r="U50" s="36"/>
      <c r="V50" s="36">
        <v>30</v>
      </c>
      <c r="W50" s="102">
        <v>29</v>
      </c>
      <c r="X50" s="36"/>
      <c r="Y50" s="36"/>
      <c r="Z50" s="79">
        <f t="shared" si="14"/>
        <v>374</v>
      </c>
      <c r="AA50" s="79">
        <f t="shared" si="15"/>
        <v>14</v>
      </c>
      <c r="AB50" s="117">
        <f t="shared" si="16"/>
        <v>26.714285714285715</v>
      </c>
      <c r="AC50" s="100">
        <f t="shared" si="17"/>
        <v>27</v>
      </c>
    </row>
    <row r="51" spans="1:29" x14ac:dyDescent="0.25">
      <c r="A51" t="s">
        <v>17</v>
      </c>
      <c r="B51" s="21">
        <v>29</v>
      </c>
      <c r="C51" s="53"/>
      <c r="D51" s="36"/>
      <c r="E51" s="36"/>
      <c r="F51" s="36"/>
      <c r="G51" s="36">
        <v>39</v>
      </c>
      <c r="H51" s="36"/>
      <c r="I51" s="36"/>
      <c r="J51" s="36">
        <v>20</v>
      </c>
      <c r="K51" s="36"/>
      <c r="L51" s="36">
        <v>18</v>
      </c>
      <c r="M51" s="45"/>
      <c r="N51" s="45"/>
      <c r="O51" s="45"/>
      <c r="P51" s="45">
        <v>22</v>
      </c>
      <c r="Q51" s="45"/>
      <c r="R51" s="36"/>
      <c r="S51" s="36"/>
      <c r="T51" s="36"/>
      <c r="U51" s="36"/>
      <c r="V51" s="36"/>
      <c r="W51" s="102"/>
      <c r="X51" s="36"/>
      <c r="Y51" s="36"/>
      <c r="Z51" s="79">
        <f t="shared" si="14"/>
        <v>99</v>
      </c>
      <c r="AA51" s="79">
        <f t="shared" si="15"/>
        <v>4</v>
      </c>
      <c r="AB51" s="117">
        <f t="shared" si="16"/>
        <v>24.75</v>
      </c>
      <c r="AC51" s="100">
        <f t="shared" si="17"/>
        <v>25</v>
      </c>
    </row>
    <row r="52" spans="1:29" x14ac:dyDescent="0.25">
      <c r="A52" t="s">
        <v>20</v>
      </c>
      <c r="B52" s="21">
        <v>17</v>
      </c>
      <c r="C52" s="53">
        <v>18</v>
      </c>
      <c r="D52" s="36"/>
      <c r="E52" s="36">
        <v>9</v>
      </c>
      <c r="F52" s="36">
        <v>18</v>
      </c>
      <c r="G52" s="36"/>
      <c r="H52" s="36">
        <v>23</v>
      </c>
      <c r="I52" s="36">
        <v>13</v>
      </c>
      <c r="J52" s="36"/>
      <c r="K52" s="36"/>
      <c r="L52" s="36"/>
      <c r="M52" s="45">
        <v>15</v>
      </c>
      <c r="N52" s="45">
        <v>20</v>
      </c>
      <c r="O52" s="45">
        <v>17</v>
      </c>
      <c r="P52" s="45"/>
      <c r="Q52" s="45">
        <v>15</v>
      </c>
      <c r="R52" s="36">
        <v>16</v>
      </c>
      <c r="S52" s="36">
        <v>23</v>
      </c>
      <c r="T52" s="36">
        <v>29</v>
      </c>
      <c r="U52" s="36">
        <v>19</v>
      </c>
      <c r="V52" s="36">
        <v>11</v>
      </c>
      <c r="W52" s="102">
        <v>24</v>
      </c>
      <c r="X52" s="36"/>
      <c r="Y52" s="36"/>
      <c r="Z52" s="79">
        <f t="shared" si="14"/>
        <v>270</v>
      </c>
      <c r="AA52" s="79">
        <f t="shared" si="15"/>
        <v>15</v>
      </c>
      <c r="AB52" s="117">
        <f t="shared" si="16"/>
        <v>18</v>
      </c>
      <c r="AC52" s="100">
        <f t="shared" si="17"/>
        <v>18</v>
      </c>
    </row>
    <row r="53" spans="1:29" x14ac:dyDescent="0.25">
      <c r="A53" t="s">
        <v>19</v>
      </c>
      <c r="B53" s="21">
        <v>20</v>
      </c>
      <c r="C53" s="53">
        <v>28</v>
      </c>
      <c r="D53" s="36">
        <v>13</v>
      </c>
      <c r="E53" s="36"/>
      <c r="F53" s="36"/>
      <c r="G53" s="36"/>
      <c r="H53" s="36"/>
      <c r="I53" s="36"/>
      <c r="J53" s="36"/>
      <c r="K53" s="36"/>
      <c r="L53" s="36"/>
      <c r="M53" s="45"/>
      <c r="N53" s="45">
        <v>29</v>
      </c>
      <c r="O53" s="45">
        <v>12</v>
      </c>
      <c r="P53" s="45">
        <v>13</v>
      </c>
      <c r="Q53" s="45">
        <v>16</v>
      </c>
      <c r="R53" s="36">
        <v>6</v>
      </c>
      <c r="S53" s="36"/>
      <c r="T53" s="36"/>
      <c r="U53" s="36"/>
      <c r="V53" s="36"/>
      <c r="W53" s="102"/>
      <c r="X53" s="36"/>
      <c r="Y53" s="36"/>
      <c r="Z53" s="79">
        <f t="shared" si="14"/>
        <v>117</v>
      </c>
      <c r="AA53" s="79">
        <f t="shared" si="15"/>
        <v>7</v>
      </c>
      <c r="AB53" s="117">
        <f t="shared" si="16"/>
        <v>16.714285714285715</v>
      </c>
      <c r="AC53" s="100">
        <f t="shared" si="17"/>
        <v>17</v>
      </c>
    </row>
    <row r="54" spans="1:29" x14ac:dyDescent="0.25">
      <c r="A54" t="s">
        <v>55</v>
      </c>
      <c r="B54" s="22">
        <v>15</v>
      </c>
      <c r="C54" s="53">
        <v>17</v>
      </c>
      <c r="D54" s="36">
        <v>6</v>
      </c>
      <c r="E54" s="36">
        <v>10</v>
      </c>
      <c r="F54" s="36"/>
      <c r="G54" s="36"/>
      <c r="H54" s="36"/>
      <c r="I54" s="36">
        <v>17</v>
      </c>
      <c r="J54" s="36">
        <v>13</v>
      </c>
      <c r="K54" s="36">
        <v>20</v>
      </c>
      <c r="L54" s="36">
        <v>20</v>
      </c>
      <c r="M54" s="45">
        <v>9</v>
      </c>
      <c r="N54" s="45"/>
      <c r="O54" s="45">
        <v>10</v>
      </c>
      <c r="P54" s="45">
        <v>7</v>
      </c>
      <c r="Q54" s="45">
        <v>11</v>
      </c>
      <c r="R54" s="36"/>
      <c r="S54" s="36">
        <v>17</v>
      </c>
      <c r="T54" s="36">
        <v>12</v>
      </c>
      <c r="U54" s="36">
        <v>11</v>
      </c>
      <c r="V54" s="36">
        <v>22</v>
      </c>
      <c r="W54" s="98"/>
      <c r="X54" s="37"/>
      <c r="Y54" s="37"/>
      <c r="Z54" s="79">
        <f t="shared" si="14"/>
        <v>202</v>
      </c>
      <c r="AA54" s="79">
        <f t="shared" si="15"/>
        <v>15</v>
      </c>
      <c r="AB54" s="117">
        <f t="shared" si="16"/>
        <v>13.466666666666667</v>
      </c>
      <c r="AC54" s="100">
        <v>15</v>
      </c>
    </row>
    <row r="55" spans="1:29" ht="15.75" thickBot="1" x14ac:dyDescent="0.3">
      <c r="A55" t="s">
        <v>21</v>
      </c>
      <c r="B55" s="21">
        <v>15</v>
      </c>
      <c r="C55" s="53">
        <v>11</v>
      </c>
      <c r="D55" s="36">
        <v>10</v>
      </c>
      <c r="E55" s="36">
        <v>12</v>
      </c>
      <c r="F55" s="36">
        <v>20</v>
      </c>
      <c r="G55" s="36">
        <v>16</v>
      </c>
      <c r="H55" s="36">
        <v>10</v>
      </c>
      <c r="I55" s="36">
        <v>13</v>
      </c>
      <c r="J55" s="36">
        <v>11</v>
      </c>
      <c r="K55" s="36">
        <v>13</v>
      </c>
      <c r="L55" s="36">
        <v>16</v>
      </c>
      <c r="M55" s="45"/>
      <c r="N55" s="45">
        <v>4</v>
      </c>
      <c r="O55" s="45"/>
      <c r="P55" s="45">
        <v>10</v>
      </c>
      <c r="Q55" s="45">
        <v>7</v>
      </c>
      <c r="R55" s="36">
        <v>7</v>
      </c>
      <c r="S55" s="36"/>
      <c r="T55" s="36">
        <v>22</v>
      </c>
      <c r="U55" s="36">
        <v>16</v>
      </c>
      <c r="V55" s="36">
        <v>14</v>
      </c>
      <c r="W55" s="103">
        <v>9</v>
      </c>
      <c r="X55" s="36"/>
      <c r="Y55" s="36"/>
      <c r="Z55" s="79">
        <f t="shared" si="14"/>
        <v>221</v>
      </c>
      <c r="AA55" s="79">
        <f t="shared" si="15"/>
        <v>18</v>
      </c>
      <c r="AB55" s="117">
        <f t="shared" si="16"/>
        <v>12.277777777777779</v>
      </c>
      <c r="AC55" s="100">
        <v>15</v>
      </c>
    </row>
    <row r="56" spans="1:29" x14ac:dyDescent="0.25">
      <c r="A56" t="s">
        <v>16</v>
      </c>
      <c r="B56" s="21">
        <v>53</v>
      </c>
      <c r="C56" s="53"/>
      <c r="D56" s="36"/>
      <c r="E56" s="36"/>
      <c r="F56" s="36"/>
      <c r="G56" s="36"/>
      <c r="H56" s="36"/>
      <c r="I56" s="36"/>
      <c r="J56" s="36"/>
      <c r="K56" s="36"/>
      <c r="L56" s="36"/>
      <c r="M56" s="45"/>
      <c r="N56" s="45"/>
      <c r="O56" s="45"/>
      <c r="P56" s="45"/>
      <c r="Q56" s="45"/>
      <c r="R56" s="36"/>
      <c r="S56" s="36"/>
      <c r="T56" s="36"/>
      <c r="U56" s="36"/>
      <c r="V56" s="36"/>
      <c r="W56" s="102"/>
      <c r="X56" s="36"/>
      <c r="Y56" s="36"/>
      <c r="Z56" s="79">
        <f t="shared" si="14"/>
        <v>0</v>
      </c>
      <c r="AA56" s="79">
        <f t="shared" si="15"/>
        <v>0</v>
      </c>
      <c r="AB56" s="117"/>
      <c r="AC56" s="100">
        <f>ROUNDUP(AB56,0)</f>
        <v>0</v>
      </c>
    </row>
    <row r="57" spans="1:29" x14ac:dyDescent="0.25">
      <c r="B57" s="90"/>
      <c r="C57" s="9"/>
      <c r="D57" s="9"/>
      <c r="E57" s="9"/>
      <c r="F57" s="9"/>
      <c r="G57" s="9"/>
      <c r="H57" s="9"/>
      <c r="I57" s="9"/>
      <c r="J57" s="9"/>
      <c r="K57" s="9"/>
      <c r="L57" s="9"/>
      <c r="M57" s="19"/>
      <c r="N57" s="19"/>
      <c r="O57" s="19"/>
      <c r="P57" s="19"/>
      <c r="Q57" s="19"/>
      <c r="R57" s="6"/>
      <c r="S57" s="6"/>
      <c r="T57" s="6"/>
      <c r="U57" s="6"/>
      <c r="V57" s="6"/>
      <c r="W57" s="6"/>
      <c r="X57" s="6"/>
      <c r="Y57" s="6"/>
      <c r="AC57" s="116"/>
    </row>
    <row r="58" spans="1:29" x14ac:dyDescent="0.25">
      <c r="B58" s="90"/>
      <c r="C58" s="9"/>
      <c r="D58" s="9"/>
      <c r="E58" s="9"/>
      <c r="F58" s="9"/>
      <c r="G58" s="9"/>
      <c r="H58" s="9"/>
      <c r="I58" s="9"/>
      <c r="J58" s="9"/>
      <c r="K58" s="9"/>
      <c r="L58" s="9"/>
      <c r="M58" s="19"/>
      <c r="N58" s="19"/>
      <c r="O58" s="19"/>
      <c r="P58" s="19"/>
      <c r="Q58" s="19"/>
      <c r="R58" s="6"/>
      <c r="S58" s="6"/>
      <c r="T58" s="6"/>
      <c r="U58" s="6"/>
      <c r="V58" s="6"/>
      <c r="W58" s="6"/>
      <c r="X58" s="6"/>
      <c r="Y58" s="6"/>
      <c r="AC58" s="116"/>
    </row>
    <row r="59" spans="1:29" ht="15.75" thickBot="1" x14ac:dyDescent="0.3">
      <c r="B59" s="90"/>
      <c r="C59" s="9"/>
      <c r="D59" s="9"/>
      <c r="E59" s="9"/>
      <c r="F59" s="9"/>
      <c r="G59" s="9"/>
      <c r="H59" s="9"/>
      <c r="I59" s="9"/>
      <c r="J59" s="9"/>
      <c r="K59" s="9"/>
      <c r="L59" s="9"/>
      <c r="M59" s="19"/>
      <c r="N59" s="19"/>
      <c r="O59" s="19"/>
      <c r="P59" s="19"/>
      <c r="Q59" s="19"/>
      <c r="R59" s="6"/>
      <c r="S59" s="6"/>
      <c r="T59" s="6"/>
      <c r="U59" s="6"/>
      <c r="V59" s="6"/>
      <c r="W59" s="6"/>
      <c r="X59" s="6"/>
      <c r="Y59" s="6"/>
      <c r="AC59" s="116"/>
    </row>
    <row r="60" spans="1:29" ht="15.75" hidden="1" thickBot="1" x14ac:dyDescent="0.3">
      <c r="B60" s="90"/>
      <c r="C60" s="9">
        <f t="shared" ref="C60:W60" si="18">SUM(C48:C59)</f>
        <v>103</v>
      </c>
      <c r="D60" s="9">
        <f t="shared" si="18"/>
        <v>147</v>
      </c>
      <c r="E60" s="9">
        <f t="shared" si="18"/>
        <v>124</v>
      </c>
      <c r="F60" s="9">
        <f t="shared" si="18"/>
        <v>176</v>
      </c>
      <c r="G60" s="9">
        <f t="shared" si="18"/>
        <v>129</v>
      </c>
      <c r="H60" s="9">
        <f t="shared" si="18"/>
        <v>151</v>
      </c>
      <c r="I60" s="9">
        <f t="shared" si="18"/>
        <v>122</v>
      </c>
      <c r="J60" s="9">
        <f t="shared" si="18"/>
        <v>143</v>
      </c>
      <c r="K60" s="9">
        <f t="shared" si="18"/>
        <v>132</v>
      </c>
      <c r="L60" s="9">
        <f t="shared" si="18"/>
        <v>241</v>
      </c>
      <c r="M60" s="9">
        <f t="shared" si="18"/>
        <v>122</v>
      </c>
      <c r="N60" s="9">
        <f t="shared" si="18"/>
        <v>180</v>
      </c>
      <c r="O60" s="9">
        <f t="shared" si="18"/>
        <v>141</v>
      </c>
      <c r="P60" s="9">
        <f t="shared" si="18"/>
        <v>79</v>
      </c>
      <c r="Q60" s="9">
        <f t="shared" si="18"/>
        <v>85</v>
      </c>
      <c r="R60" s="9">
        <f t="shared" si="18"/>
        <v>95</v>
      </c>
      <c r="S60" s="9">
        <f t="shared" si="18"/>
        <v>199</v>
      </c>
      <c r="T60" s="9">
        <f t="shared" si="18"/>
        <v>219</v>
      </c>
      <c r="U60" s="9">
        <f t="shared" si="18"/>
        <v>132</v>
      </c>
      <c r="V60" s="9">
        <f t="shared" si="18"/>
        <v>97</v>
      </c>
      <c r="W60" s="9">
        <f t="shared" si="18"/>
        <v>184</v>
      </c>
      <c r="X60" s="9"/>
      <c r="Y60" s="9"/>
      <c r="Z60" s="13">
        <f>SUM(C60:W60)</f>
        <v>3001</v>
      </c>
      <c r="AA60" s="13">
        <f>SUM(AA48:AA59)</f>
        <v>105</v>
      </c>
      <c r="AC60" s="116"/>
    </row>
    <row r="61" spans="1:29" ht="16.5" thickBot="1" x14ac:dyDescent="0.3">
      <c r="A61" s="10" t="s">
        <v>22</v>
      </c>
      <c r="B61" s="11"/>
      <c r="D61" s="12"/>
      <c r="AA61" s="94" t="s">
        <v>81</v>
      </c>
      <c r="AC61" s="116"/>
    </row>
    <row r="62" spans="1:29" ht="15.75" thickBot="1" x14ac:dyDescent="0.3">
      <c r="A62" s="25" t="s">
        <v>64</v>
      </c>
      <c r="B62" s="34"/>
      <c r="Z62" s="94" t="s">
        <v>79</v>
      </c>
      <c r="AA62" s="13" t="s">
        <v>84</v>
      </c>
      <c r="AB62" s="96" t="s">
        <v>82</v>
      </c>
      <c r="AC62" s="115" t="s">
        <v>87</v>
      </c>
    </row>
    <row r="63" spans="1:29" ht="15.75" thickBot="1" x14ac:dyDescent="0.3">
      <c r="A63" s="34" t="s">
        <v>23</v>
      </c>
      <c r="B63" s="107" t="s">
        <v>71</v>
      </c>
      <c r="C63" s="57">
        <v>2</v>
      </c>
      <c r="D63" s="58">
        <v>6</v>
      </c>
      <c r="E63" s="58">
        <v>12</v>
      </c>
      <c r="F63" s="58">
        <v>15</v>
      </c>
      <c r="G63" s="58">
        <v>19</v>
      </c>
      <c r="H63" s="58">
        <v>24</v>
      </c>
      <c r="I63" s="58">
        <v>28</v>
      </c>
      <c r="J63" s="58">
        <v>30</v>
      </c>
      <c r="K63" s="58">
        <v>40</v>
      </c>
      <c r="L63" s="58">
        <v>33</v>
      </c>
      <c r="M63" s="58">
        <v>47</v>
      </c>
      <c r="N63" s="58">
        <v>52</v>
      </c>
      <c r="O63" s="58">
        <v>56</v>
      </c>
      <c r="P63" s="58">
        <v>43</v>
      </c>
      <c r="Q63" s="58">
        <v>58</v>
      </c>
      <c r="R63" s="58">
        <v>62</v>
      </c>
      <c r="S63" s="58">
        <v>68</v>
      </c>
      <c r="T63" s="58">
        <v>71</v>
      </c>
      <c r="U63" s="58">
        <v>75</v>
      </c>
      <c r="V63" s="58">
        <v>80</v>
      </c>
      <c r="W63" s="61">
        <v>84</v>
      </c>
      <c r="X63" s="111" t="s">
        <v>91</v>
      </c>
      <c r="Y63" s="112" t="s">
        <v>91</v>
      </c>
      <c r="Z63" s="95" t="s">
        <v>80</v>
      </c>
      <c r="AA63" s="95" t="s">
        <v>85</v>
      </c>
      <c r="AB63" s="97" t="s">
        <v>83</v>
      </c>
      <c r="AC63" s="95" t="s">
        <v>88</v>
      </c>
    </row>
    <row r="64" spans="1:29" x14ac:dyDescent="0.25">
      <c r="B64" s="105" t="s">
        <v>87</v>
      </c>
      <c r="AC64" s="116"/>
    </row>
    <row r="65" spans="1:29" x14ac:dyDescent="0.25">
      <c r="A65" t="s">
        <v>24</v>
      </c>
      <c r="B65" s="21">
        <v>22</v>
      </c>
      <c r="C65" s="53">
        <v>44</v>
      </c>
      <c r="D65" s="36">
        <v>20</v>
      </c>
      <c r="E65" s="36">
        <v>12</v>
      </c>
      <c r="F65" s="36">
        <v>20</v>
      </c>
      <c r="G65" s="36">
        <v>23</v>
      </c>
      <c r="H65" s="36">
        <v>17</v>
      </c>
      <c r="I65" s="36"/>
      <c r="J65" s="36">
        <v>18</v>
      </c>
      <c r="K65" s="36"/>
      <c r="L65" s="36">
        <v>34</v>
      </c>
      <c r="M65" s="45"/>
      <c r="N65" s="45">
        <v>20</v>
      </c>
      <c r="O65" s="45"/>
      <c r="P65" s="45">
        <v>27</v>
      </c>
      <c r="Q65" s="45">
        <v>32</v>
      </c>
      <c r="R65" s="36">
        <v>22</v>
      </c>
      <c r="S65" s="36">
        <v>25</v>
      </c>
      <c r="T65" s="36"/>
      <c r="U65" s="36">
        <v>25</v>
      </c>
      <c r="V65" s="36">
        <v>35</v>
      </c>
      <c r="W65" s="102">
        <v>33</v>
      </c>
      <c r="X65" s="36"/>
      <c r="Y65" s="36"/>
      <c r="Z65" s="79">
        <f>SUM(C65:W65)</f>
        <v>407</v>
      </c>
      <c r="AA65" s="79">
        <f>COUNT(C65:X65)</f>
        <v>16</v>
      </c>
      <c r="AB65" s="117">
        <f t="shared" ref="AB65:AB71" si="19">AVERAGE(C65:W65)</f>
        <v>25.4375</v>
      </c>
      <c r="AC65" s="100">
        <f t="shared" ref="AC65:AC71" si="20">ROUNDUP(AB65,0)</f>
        <v>26</v>
      </c>
    </row>
    <row r="66" spans="1:29" x14ac:dyDescent="0.25">
      <c r="A66" t="s">
        <v>25</v>
      </c>
      <c r="B66" s="21">
        <v>21</v>
      </c>
      <c r="C66" s="53">
        <v>18</v>
      </c>
      <c r="D66" s="36">
        <v>18</v>
      </c>
      <c r="E66" s="36">
        <v>8</v>
      </c>
      <c r="F66" s="36">
        <v>27</v>
      </c>
      <c r="G66" s="36">
        <v>13</v>
      </c>
      <c r="H66" s="36">
        <v>13</v>
      </c>
      <c r="I66" s="36">
        <v>32</v>
      </c>
      <c r="J66" s="36">
        <v>21</v>
      </c>
      <c r="K66" s="36">
        <v>23</v>
      </c>
      <c r="L66" s="36">
        <v>20</v>
      </c>
      <c r="M66" s="45">
        <v>32</v>
      </c>
      <c r="N66" s="45">
        <v>28</v>
      </c>
      <c r="O66" s="45">
        <v>30</v>
      </c>
      <c r="P66" s="45">
        <v>14</v>
      </c>
      <c r="Q66" s="45">
        <v>20</v>
      </c>
      <c r="R66" s="36">
        <v>14</v>
      </c>
      <c r="S66" s="36">
        <v>31</v>
      </c>
      <c r="T66" s="36">
        <v>16</v>
      </c>
      <c r="U66" s="36">
        <v>10</v>
      </c>
      <c r="V66" s="36">
        <v>25</v>
      </c>
      <c r="W66" s="102">
        <v>26</v>
      </c>
      <c r="X66" s="36">
        <v>24</v>
      </c>
      <c r="Y66" s="36">
        <v>20</v>
      </c>
      <c r="Z66" s="79">
        <f>SUM(C66:Y66)</f>
        <v>483</v>
      </c>
      <c r="AA66" s="79">
        <f>COUNT(C66:Y66)</f>
        <v>23</v>
      </c>
      <c r="AB66" s="117">
        <f t="shared" si="19"/>
        <v>20.904761904761905</v>
      </c>
      <c r="AC66" s="100">
        <f t="shared" si="20"/>
        <v>21</v>
      </c>
    </row>
    <row r="67" spans="1:29" x14ac:dyDescent="0.25">
      <c r="A67" t="s">
        <v>51</v>
      </c>
      <c r="B67" s="21">
        <v>20</v>
      </c>
      <c r="C67" s="53">
        <v>16</v>
      </c>
      <c r="D67" s="36">
        <v>25</v>
      </c>
      <c r="E67" s="36">
        <v>14</v>
      </c>
      <c r="F67" s="36">
        <v>20</v>
      </c>
      <c r="G67" s="36">
        <v>18</v>
      </c>
      <c r="H67" s="36">
        <v>18</v>
      </c>
      <c r="I67" s="36">
        <v>19</v>
      </c>
      <c r="J67" s="36">
        <v>19</v>
      </c>
      <c r="K67" s="36">
        <v>23</v>
      </c>
      <c r="L67" s="36"/>
      <c r="M67" s="45"/>
      <c r="N67" s="45">
        <v>22</v>
      </c>
      <c r="O67" s="45">
        <v>12</v>
      </c>
      <c r="P67" s="45">
        <v>16</v>
      </c>
      <c r="Q67" s="45">
        <v>19</v>
      </c>
      <c r="R67" s="36">
        <v>24</v>
      </c>
      <c r="S67" s="36"/>
      <c r="T67" s="36">
        <v>22</v>
      </c>
      <c r="U67" s="36">
        <v>23</v>
      </c>
      <c r="V67" s="36">
        <v>17</v>
      </c>
      <c r="W67" s="102">
        <v>34</v>
      </c>
      <c r="X67" s="36"/>
      <c r="Y67" s="36"/>
      <c r="Z67" s="79">
        <f>SUM(C67:W67)</f>
        <v>361</v>
      </c>
      <c r="AA67" s="79">
        <f>COUNT(C67:X67)</f>
        <v>18</v>
      </c>
      <c r="AB67" s="117">
        <f t="shared" si="19"/>
        <v>20.055555555555557</v>
      </c>
      <c r="AC67" s="100">
        <f t="shared" si="20"/>
        <v>21</v>
      </c>
    </row>
    <row r="68" spans="1:29" x14ac:dyDescent="0.25">
      <c r="A68" t="s">
        <v>27</v>
      </c>
      <c r="B68" s="21">
        <v>18</v>
      </c>
      <c r="C68" s="53">
        <v>15</v>
      </c>
      <c r="D68" s="36">
        <v>24</v>
      </c>
      <c r="E68" s="36">
        <v>14</v>
      </c>
      <c r="F68" s="36">
        <v>18</v>
      </c>
      <c r="G68" s="36">
        <v>27</v>
      </c>
      <c r="H68" s="36">
        <v>20</v>
      </c>
      <c r="I68" s="36">
        <v>13</v>
      </c>
      <c r="J68" s="36">
        <v>16</v>
      </c>
      <c r="K68" s="36">
        <v>18</v>
      </c>
      <c r="L68" s="36">
        <v>25</v>
      </c>
      <c r="M68" s="45">
        <v>25</v>
      </c>
      <c r="N68" s="45"/>
      <c r="O68" s="45">
        <v>21</v>
      </c>
      <c r="P68" s="45">
        <v>12</v>
      </c>
      <c r="Q68" s="45">
        <v>28</v>
      </c>
      <c r="R68" s="36">
        <v>12</v>
      </c>
      <c r="S68" s="36">
        <v>22</v>
      </c>
      <c r="T68" s="36">
        <v>12</v>
      </c>
      <c r="U68" s="36">
        <v>23</v>
      </c>
      <c r="V68" s="76">
        <v>16</v>
      </c>
      <c r="W68" s="108"/>
      <c r="X68" s="36"/>
      <c r="Y68" s="36"/>
      <c r="Z68" s="79">
        <f>SUM(C68:W68)</f>
        <v>361</v>
      </c>
      <c r="AA68" s="79">
        <f>COUNT(C68:X68)</f>
        <v>19</v>
      </c>
      <c r="AB68" s="117">
        <f t="shared" si="19"/>
        <v>19</v>
      </c>
      <c r="AC68" s="100">
        <f t="shared" si="20"/>
        <v>19</v>
      </c>
    </row>
    <row r="69" spans="1:29" x14ac:dyDescent="0.25">
      <c r="A69" t="s">
        <v>74</v>
      </c>
      <c r="B69" s="118">
        <v>17</v>
      </c>
      <c r="C69" s="119"/>
      <c r="D69" s="81"/>
      <c r="E69" s="81"/>
      <c r="F69" s="81"/>
      <c r="G69" s="76">
        <v>17</v>
      </c>
      <c r="H69" s="76">
        <v>18</v>
      </c>
      <c r="I69" s="76">
        <v>15</v>
      </c>
      <c r="J69" s="76"/>
      <c r="K69" s="76">
        <v>15</v>
      </c>
      <c r="L69" s="76">
        <v>15</v>
      </c>
      <c r="M69" s="64">
        <v>20</v>
      </c>
      <c r="N69" s="64">
        <v>22</v>
      </c>
      <c r="O69" s="64">
        <v>20</v>
      </c>
      <c r="P69" s="64">
        <v>15</v>
      </c>
      <c r="Q69" s="64">
        <v>11</v>
      </c>
      <c r="R69" s="76"/>
      <c r="S69" s="76">
        <v>11</v>
      </c>
      <c r="T69" s="76">
        <v>30</v>
      </c>
      <c r="U69" s="76">
        <v>12</v>
      </c>
      <c r="V69" s="64"/>
      <c r="W69" s="109"/>
      <c r="X69" s="45"/>
      <c r="Y69" s="45"/>
      <c r="Z69" s="79">
        <f>SUM(C69:W69)</f>
        <v>221</v>
      </c>
      <c r="AA69" s="79">
        <f>COUNT(C69:X69)</f>
        <v>13</v>
      </c>
      <c r="AB69" s="117">
        <f t="shared" si="19"/>
        <v>17</v>
      </c>
      <c r="AC69" s="100">
        <f t="shared" si="20"/>
        <v>17</v>
      </c>
    </row>
    <row r="70" spans="1:29" ht="15.75" thickBot="1" x14ac:dyDescent="0.3">
      <c r="A70" t="s">
        <v>72</v>
      </c>
      <c r="B70" s="63">
        <v>18</v>
      </c>
      <c r="C70" s="69"/>
      <c r="D70" s="76">
        <v>8</v>
      </c>
      <c r="E70" s="76">
        <v>24</v>
      </c>
      <c r="F70" s="76">
        <v>9</v>
      </c>
      <c r="G70" s="76">
        <v>7</v>
      </c>
      <c r="H70" s="76">
        <v>13</v>
      </c>
      <c r="I70" s="76">
        <v>14</v>
      </c>
      <c r="J70" s="76">
        <v>24</v>
      </c>
      <c r="K70" s="76">
        <v>7</v>
      </c>
      <c r="L70" s="76">
        <v>14</v>
      </c>
      <c r="M70" s="64">
        <v>16</v>
      </c>
      <c r="N70" s="64">
        <v>16</v>
      </c>
      <c r="O70" s="64">
        <v>19</v>
      </c>
      <c r="P70" s="64"/>
      <c r="Q70" s="64"/>
      <c r="R70" s="76">
        <v>8</v>
      </c>
      <c r="S70" s="76">
        <v>23</v>
      </c>
      <c r="T70" s="76">
        <v>18</v>
      </c>
      <c r="U70" s="76">
        <v>11</v>
      </c>
      <c r="V70" s="55"/>
      <c r="W70" s="103">
        <v>10</v>
      </c>
      <c r="X70" s="36"/>
      <c r="Y70" s="36"/>
      <c r="Z70" s="79">
        <f>SUM(C70:W70)</f>
        <v>241</v>
      </c>
      <c r="AA70" s="79">
        <f>COUNT(C70:X70)</f>
        <v>17</v>
      </c>
      <c r="AB70" s="117">
        <f t="shared" si="19"/>
        <v>14.176470588235293</v>
      </c>
      <c r="AC70" s="100">
        <f t="shared" si="20"/>
        <v>15</v>
      </c>
    </row>
    <row r="71" spans="1:29" ht="15.75" thickBot="1" x14ac:dyDescent="0.3">
      <c r="A71" t="s">
        <v>26</v>
      </c>
      <c r="B71" s="23" t="s">
        <v>89</v>
      </c>
      <c r="C71" s="54"/>
      <c r="D71" s="55"/>
      <c r="E71" s="55"/>
      <c r="F71" s="55"/>
      <c r="G71" s="55"/>
      <c r="H71" s="55"/>
      <c r="I71" s="55"/>
      <c r="J71" s="55"/>
      <c r="K71" s="55"/>
      <c r="L71" s="55"/>
      <c r="M71" s="50"/>
      <c r="N71" s="50"/>
      <c r="O71" s="50"/>
      <c r="P71" s="50"/>
      <c r="Q71" s="50"/>
      <c r="R71" s="55"/>
      <c r="S71" s="55"/>
      <c r="T71" s="55"/>
      <c r="U71" s="55"/>
      <c r="V71" s="55">
        <v>35</v>
      </c>
      <c r="W71" s="103">
        <v>18</v>
      </c>
      <c r="X71" s="36"/>
      <c r="Y71" s="36"/>
      <c r="Z71" s="79">
        <f>SUM(C71:W71)</f>
        <v>53</v>
      </c>
      <c r="AA71" s="79">
        <f>COUNT(C71:X71)</f>
        <v>2</v>
      </c>
      <c r="AB71" s="117">
        <f t="shared" si="19"/>
        <v>26.5</v>
      </c>
      <c r="AC71" s="100">
        <f t="shared" si="20"/>
        <v>27</v>
      </c>
    </row>
    <row r="72" spans="1:29" x14ac:dyDescent="0.25">
      <c r="AC72" s="116"/>
    </row>
    <row r="73" spans="1:29" x14ac:dyDescent="0.25">
      <c r="AC73" s="116"/>
    </row>
    <row r="74" spans="1:29" hidden="1" x14ac:dyDescent="0.25">
      <c r="C74">
        <f t="shared" ref="C74:W74" si="21">SUM(C65:C73)</f>
        <v>93</v>
      </c>
      <c r="D74">
        <f t="shared" si="21"/>
        <v>95</v>
      </c>
      <c r="E74">
        <f t="shared" si="21"/>
        <v>72</v>
      </c>
      <c r="F74">
        <f t="shared" si="21"/>
        <v>94</v>
      </c>
      <c r="G74">
        <f t="shared" si="21"/>
        <v>105</v>
      </c>
      <c r="H74">
        <f t="shared" si="21"/>
        <v>99</v>
      </c>
      <c r="I74">
        <f t="shared" si="21"/>
        <v>93</v>
      </c>
      <c r="J74">
        <f t="shared" si="21"/>
        <v>98</v>
      </c>
      <c r="K74">
        <f t="shared" si="21"/>
        <v>86</v>
      </c>
      <c r="L74">
        <f t="shared" si="21"/>
        <v>108</v>
      </c>
      <c r="M74">
        <f t="shared" si="21"/>
        <v>93</v>
      </c>
      <c r="N74">
        <f t="shared" si="21"/>
        <v>108</v>
      </c>
      <c r="O74">
        <f t="shared" si="21"/>
        <v>102</v>
      </c>
      <c r="P74">
        <f t="shared" si="21"/>
        <v>84</v>
      </c>
      <c r="Q74">
        <f t="shared" si="21"/>
        <v>110</v>
      </c>
      <c r="R74">
        <f t="shared" si="21"/>
        <v>80</v>
      </c>
      <c r="S74">
        <f t="shared" si="21"/>
        <v>112</v>
      </c>
      <c r="T74">
        <f t="shared" si="21"/>
        <v>98</v>
      </c>
      <c r="U74">
        <f t="shared" si="21"/>
        <v>104</v>
      </c>
      <c r="V74">
        <f t="shared" si="21"/>
        <v>128</v>
      </c>
      <c r="W74">
        <f t="shared" si="21"/>
        <v>121</v>
      </c>
      <c r="Z74" s="13">
        <f>SUM(C74:W74)</f>
        <v>2083</v>
      </c>
      <c r="AA74" s="13">
        <f>SUM(AA65:AA73)</f>
        <v>108</v>
      </c>
      <c r="AC74" s="116"/>
    </row>
    <row r="75" spans="1:29" ht="21.75" thickBot="1" x14ac:dyDescent="0.4">
      <c r="A75" s="32" t="s">
        <v>62</v>
      </c>
      <c r="B75" s="1"/>
      <c r="C75" s="28"/>
      <c r="D75" s="28"/>
      <c r="E75" s="28"/>
      <c r="F75" s="28"/>
      <c r="G75" s="13"/>
      <c r="H75" s="13"/>
      <c r="I75" s="13"/>
      <c r="J75" s="13"/>
      <c r="AC75" s="116"/>
    </row>
    <row r="76" spans="1:29" ht="21.75" thickBot="1" x14ac:dyDescent="0.4">
      <c r="A76" s="16" t="s">
        <v>28</v>
      </c>
      <c r="B76" s="1"/>
      <c r="C76" s="1"/>
      <c r="D76" s="1"/>
      <c r="E76" s="1"/>
      <c r="F76" s="1"/>
      <c r="G76" s="1"/>
      <c r="H76" s="1"/>
      <c r="I76" s="1"/>
      <c r="K76" s="14"/>
      <c r="AA76" s="94" t="s">
        <v>81</v>
      </c>
      <c r="AC76" s="116"/>
    </row>
    <row r="77" spans="1:29" ht="15.75" thickBot="1" x14ac:dyDescent="0.3">
      <c r="A77" s="8" t="s">
        <v>49</v>
      </c>
      <c r="Z77" s="94" t="s">
        <v>79</v>
      </c>
      <c r="AA77" s="13" t="s">
        <v>84</v>
      </c>
      <c r="AB77" s="96" t="s">
        <v>82</v>
      </c>
      <c r="AC77" s="115" t="s">
        <v>87</v>
      </c>
    </row>
    <row r="78" spans="1:29" ht="15.75" thickBot="1" x14ac:dyDescent="0.3">
      <c r="A78" s="38" t="s">
        <v>29</v>
      </c>
      <c r="B78" s="107" t="s">
        <v>71</v>
      </c>
      <c r="C78" s="43">
        <v>1</v>
      </c>
      <c r="D78" s="59">
        <v>6</v>
      </c>
      <c r="E78" s="59">
        <v>9</v>
      </c>
      <c r="F78" s="65">
        <v>13</v>
      </c>
      <c r="G78" s="59">
        <v>17</v>
      </c>
      <c r="H78" s="59">
        <v>22</v>
      </c>
      <c r="I78" s="59">
        <v>25</v>
      </c>
      <c r="J78" s="58">
        <v>29</v>
      </c>
      <c r="K78" s="58">
        <v>37</v>
      </c>
      <c r="L78" s="58">
        <v>33</v>
      </c>
      <c r="M78" s="58">
        <v>45</v>
      </c>
      <c r="N78" s="58">
        <v>49</v>
      </c>
      <c r="O78" s="58">
        <v>53</v>
      </c>
      <c r="P78" s="58">
        <v>41</v>
      </c>
      <c r="Q78" s="58">
        <v>57</v>
      </c>
      <c r="R78" s="58">
        <v>62</v>
      </c>
      <c r="S78" s="58">
        <v>65</v>
      </c>
      <c r="T78" s="58">
        <v>69</v>
      </c>
      <c r="U78" s="58">
        <v>73</v>
      </c>
      <c r="V78" s="58">
        <v>78</v>
      </c>
      <c r="W78" s="61">
        <v>81</v>
      </c>
      <c r="X78" s="111"/>
      <c r="Y78" s="112"/>
      <c r="Z78" s="95" t="s">
        <v>80</v>
      </c>
      <c r="AA78" s="95" t="s">
        <v>85</v>
      </c>
      <c r="AB78" s="97" t="s">
        <v>83</v>
      </c>
      <c r="AC78" s="95" t="s">
        <v>88</v>
      </c>
    </row>
    <row r="79" spans="1:29" ht="15.75" thickBot="1" x14ac:dyDescent="0.3">
      <c r="B79" s="105" t="s">
        <v>87</v>
      </c>
      <c r="C79" s="25"/>
      <c r="D79" s="30"/>
      <c r="E79" s="25"/>
      <c r="F79" s="25"/>
      <c r="G79" s="25"/>
      <c r="H79" s="25"/>
      <c r="I79" s="25"/>
      <c r="AC79" s="116"/>
    </row>
    <row r="80" spans="1:29" x14ac:dyDescent="0.25">
      <c r="A80" t="s">
        <v>30</v>
      </c>
      <c r="B80" s="40">
        <v>32</v>
      </c>
      <c r="C80" s="46">
        <v>30</v>
      </c>
      <c r="D80" s="47">
        <v>21</v>
      </c>
      <c r="E80" s="47">
        <v>34</v>
      </c>
      <c r="F80" s="47">
        <v>35</v>
      </c>
      <c r="G80" s="47">
        <v>16</v>
      </c>
      <c r="H80" s="56">
        <v>35</v>
      </c>
      <c r="I80" s="56">
        <v>42</v>
      </c>
      <c r="J80" s="56">
        <v>24</v>
      </c>
      <c r="K80" s="56">
        <v>43</v>
      </c>
      <c r="L80" s="56">
        <v>28</v>
      </c>
      <c r="M80" s="56">
        <v>46</v>
      </c>
      <c r="N80" s="47">
        <v>42</v>
      </c>
      <c r="O80" s="47">
        <v>21</v>
      </c>
      <c r="P80" s="47">
        <v>45</v>
      </c>
      <c r="Q80" s="47">
        <v>16</v>
      </c>
      <c r="R80" s="47">
        <v>30</v>
      </c>
      <c r="S80" s="56">
        <v>28</v>
      </c>
      <c r="T80" s="56">
        <v>39</v>
      </c>
      <c r="U80" s="56"/>
      <c r="V80" s="47">
        <v>31</v>
      </c>
      <c r="W80" s="101">
        <v>31</v>
      </c>
      <c r="X80" s="36"/>
      <c r="Y80" s="36"/>
      <c r="Z80" s="79">
        <f t="shared" ref="Z80:Z86" si="22">SUM(C80:W80)</f>
        <v>637</v>
      </c>
      <c r="AA80" s="79">
        <f t="shared" ref="AA80:AA86" si="23">COUNT(C80:W80)</f>
        <v>20</v>
      </c>
      <c r="AB80" s="117">
        <f t="shared" ref="AB80:AB86" si="24">AVERAGE(C80:W80)</f>
        <v>31.85</v>
      </c>
      <c r="AC80" s="100">
        <f t="shared" ref="AC80:AC85" si="25">ROUNDUP(AB80,0)</f>
        <v>32</v>
      </c>
    </row>
    <row r="81" spans="1:29" x14ac:dyDescent="0.25">
      <c r="A81" t="s">
        <v>33</v>
      </c>
      <c r="B81" s="41">
        <v>19</v>
      </c>
      <c r="C81" s="48">
        <v>26</v>
      </c>
      <c r="D81" s="45"/>
      <c r="E81" s="45"/>
      <c r="F81" s="45"/>
      <c r="G81" s="45"/>
      <c r="H81" s="36"/>
      <c r="I81" s="36"/>
      <c r="J81" s="36"/>
      <c r="K81" s="36"/>
      <c r="L81" s="36"/>
      <c r="M81" s="36"/>
      <c r="N81" s="45"/>
      <c r="O81" s="45"/>
      <c r="P81" s="45"/>
      <c r="Q81" s="45"/>
      <c r="R81" s="45"/>
      <c r="S81" s="36"/>
      <c r="T81" s="36"/>
      <c r="U81" s="36"/>
      <c r="V81" s="45"/>
      <c r="W81" s="102"/>
      <c r="X81" s="36"/>
      <c r="Y81" s="36"/>
      <c r="Z81" s="79">
        <f t="shared" si="22"/>
        <v>26</v>
      </c>
      <c r="AA81" s="79">
        <f t="shared" si="23"/>
        <v>1</v>
      </c>
      <c r="AB81" s="117">
        <f t="shared" si="24"/>
        <v>26</v>
      </c>
      <c r="AC81" s="100">
        <f t="shared" si="25"/>
        <v>26</v>
      </c>
    </row>
    <row r="82" spans="1:29" x14ac:dyDescent="0.25">
      <c r="A82" t="s">
        <v>32</v>
      </c>
      <c r="B82" s="41">
        <v>21</v>
      </c>
      <c r="C82" s="48">
        <v>10</v>
      </c>
      <c r="D82" s="120">
        <v>14</v>
      </c>
      <c r="E82" s="45">
        <v>16</v>
      </c>
      <c r="F82" s="45">
        <v>20</v>
      </c>
      <c r="G82" s="45">
        <v>15</v>
      </c>
      <c r="H82" s="36"/>
      <c r="I82" s="36">
        <v>14</v>
      </c>
      <c r="J82" s="36">
        <v>18</v>
      </c>
      <c r="K82" s="36">
        <v>19</v>
      </c>
      <c r="L82" s="36">
        <v>22</v>
      </c>
      <c r="M82" s="36">
        <v>21</v>
      </c>
      <c r="N82" s="45">
        <v>10</v>
      </c>
      <c r="O82" s="45"/>
      <c r="P82" s="45">
        <v>25</v>
      </c>
      <c r="Q82" s="45">
        <v>19</v>
      </c>
      <c r="R82" s="45">
        <v>17</v>
      </c>
      <c r="S82" s="36">
        <v>33</v>
      </c>
      <c r="T82" s="36">
        <v>11</v>
      </c>
      <c r="U82" s="36">
        <v>17</v>
      </c>
      <c r="V82" s="45">
        <v>13</v>
      </c>
      <c r="W82" s="102"/>
      <c r="X82" s="36"/>
      <c r="Y82" s="36"/>
      <c r="Z82" s="79">
        <f t="shared" si="22"/>
        <v>314</v>
      </c>
      <c r="AA82" s="79">
        <f t="shared" si="23"/>
        <v>18</v>
      </c>
      <c r="AB82" s="117">
        <f t="shared" si="24"/>
        <v>17.444444444444443</v>
      </c>
      <c r="AC82" s="100">
        <f t="shared" si="25"/>
        <v>18</v>
      </c>
    </row>
    <row r="83" spans="1:29" x14ac:dyDescent="0.25">
      <c r="A83" t="s">
        <v>75</v>
      </c>
      <c r="B83" s="41">
        <v>18</v>
      </c>
      <c r="C83" s="48">
        <v>31</v>
      </c>
      <c r="D83" s="45"/>
      <c r="E83" s="45"/>
      <c r="F83" s="45">
        <v>9</v>
      </c>
      <c r="G83" s="45">
        <v>20</v>
      </c>
      <c r="H83" s="36">
        <v>12</v>
      </c>
      <c r="I83" s="36">
        <v>28</v>
      </c>
      <c r="J83" s="36"/>
      <c r="K83" s="36">
        <v>14</v>
      </c>
      <c r="L83" s="36">
        <v>18</v>
      </c>
      <c r="M83" s="36">
        <v>12</v>
      </c>
      <c r="N83" s="45">
        <v>20</v>
      </c>
      <c r="O83" s="45">
        <v>10</v>
      </c>
      <c r="P83" s="45">
        <v>24</v>
      </c>
      <c r="Q83" s="45">
        <v>19</v>
      </c>
      <c r="R83" s="45">
        <v>19</v>
      </c>
      <c r="S83" s="36">
        <v>14</v>
      </c>
      <c r="T83" s="36">
        <v>18</v>
      </c>
      <c r="U83" s="36">
        <v>11</v>
      </c>
      <c r="V83" s="45"/>
      <c r="W83" s="102">
        <v>15</v>
      </c>
      <c r="X83" s="36"/>
      <c r="Y83" s="36"/>
      <c r="Z83" s="79">
        <f t="shared" si="22"/>
        <v>294</v>
      </c>
      <c r="AA83" s="79">
        <f t="shared" si="23"/>
        <v>17</v>
      </c>
      <c r="AB83" s="117">
        <f t="shared" si="24"/>
        <v>17.294117647058822</v>
      </c>
      <c r="AC83" s="100">
        <f t="shared" si="25"/>
        <v>18</v>
      </c>
    </row>
    <row r="84" spans="1:29" x14ac:dyDescent="0.25">
      <c r="A84" t="s">
        <v>29</v>
      </c>
      <c r="B84" s="41">
        <v>17</v>
      </c>
      <c r="C84" s="48">
        <v>13</v>
      </c>
      <c r="D84" s="45">
        <v>22</v>
      </c>
      <c r="E84" s="45">
        <v>14</v>
      </c>
      <c r="F84" s="45">
        <v>28</v>
      </c>
      <c r="G84" s="45">
        <v>19</v>
      </c>
      <c r="H84" s="77"/>
      <c r="I84" s="36">
        <v>18</v>
      </c>
      <c r="J84" s="36">
        <v>19</v>
      </c>
      <c r="K84" s="36">
        <v>18</v>
      </c>
      <c r="L84" s="36">
        <v>13</v>
      </c>
      <c r="M84" s="36">
        <v>7</v>
      </c>
      <c r="N84" s="45">
        <v>10</v>
      </c>
      <c r="O84" s="45">
        <v>12</v>
      </c>
      <c r="P84" s="45">
        <v>16</v>
      </c>
      <c r="Q84" s="45">
        <v>5</v>
      </c>
      <c r="R84" s="45">
        <v>19</v>
      </c>
      <c r="S84" s="36">
        <v>17</v>
      </c>
      <c r="T84" s="36"/>
      <c r="U84" s="36">
        <v>18</v>
      </c>
      <c r="V84" s="45"/>
      <c r="W84" s="102">
        <v>26</v>
      </c>
      <c r="X84" s="36"/>
      <c r="Y84" s="36"/>
      <c r="Z84" s="79">
        <f t="shared" si="22"/>
        <v>294</v>
      </c>
      <c r="AA84" s="79">
        <f t="shared" si="23"/>
        <v>18</v>
      </c>
      <c r="AB84" s="117">
        <f t="shared" si="24"/>
        <v>16.333333333333332</v>
      </c>
      <c r="AC84" s="100">
        <f t="shared" si="25"/>
        <v>17</v>
      </c>
    </row>
    <row r="85" spans="1:29" x14ac:dyDescent="0.25">
      <c r="A85" t="s">
        <v>31</v>
      </c>
      <c r="B85" s="41">
        <v>22</v>
      </c>
      <c r="C85" s="48">
        <v>31</v>
      </c>
      <c r="D85" s="45">
        <v>14</v>
      </c>
      <c r="E85" s="45">
        <v>20</v>
      </c>
      <c r="F85" s="45"/>
      <c r="G85" s="45">
        <v>11</v>
      </c>
      <c r="H85" s="36"/>
      <c r="I85" s="36">
        <v>22</v>
      </c>
      <c r="J85" s="36">
        <v>15</v>
      </c>
      <c r="K85" s="36">
        <v>16</v>
      </c>
      <c r="L85" s="36">
        <v>11</v>
      </c>
      <c r="M85" s="36"/>
      <c r="N85" s="45">
        <v>11</v>
      </c>
      <c r="O85" s="45">
        <v>9</v>
      </c>
      <c r="P85" s="45">
        <v>15</v>
      </c>
      <c r="Q85" s="45">
        <v>10</v>
      </c>
      <c r="R85" s="45">
        <v>9</v>
      </c>
      <c r="S85" s="36"/>
      <c r="T85" s="36">
        <v>10</v>
      </c>
      <c r="U85" s="36">
        <v>12</v>
      </c>
      <c r="V85" s="45">
        <v>15</v>
      </c>
      <c r="W85" s="102">
        <v>15</v>
      </c>
      <c r="X85" s="36"/>
      <c r="Y85" s="36"/>
      <c r="Z85" s="79">
        <f t="shared" si="22"/>
        <v>246</v>
      </c>
      <c r="AA85" s="79">
        <f t="shared" si="23"/>
        <v>17</v>
      </c>
      <c r="AB85" s="117">
        <f t="shared" si="24"/>
        <v>14.470588235294118</v>
      </c>
      <c r="AC85" s="100">
        <f t="shared" si="25"/>
        <v>15</v>
      </c>
    </row>
    <row r="86" spans="1:29" ht="15.75" thickBot="1" x14ac:dyDescent="0.3">
      <c r="A86" t="s">
        <v>34</v>
      </c>
      <c r="B86" s="42">
        <v>15</v>
      </c>
      <c r="C86" s="49">
        <v>13</v>
      </c>
      <c r="D86" s="50">
        <v>12</v>
      </c>
      <c r="E86" s="50">
        <v>14</v>
      </c>
      <c r="F86" s="50">
        <v>8</v>
      </c>
      <c r="G86" s="50">
        <v>9</v>
      </c>
      <c r="H86" s="55">
        <v>11</v>
      </c>
      <c r="I86" s="55"/>
      <c r="J86" s="55"/>
      <c r="K86" s="55"/>
      <c r="L86" s="55">
        <v>11</v>
      </c>
      <c r="M86" s="55">
        <v>15</v>
      </c>
      <c r="N86" s="50"/>
      <c r="O86" s="50">
        <v>16</v>
      </c>
      <c r="P86" s="50"/>
      <c r="Q86" s="50"/>
      <c r="R86" s="50"/>
      <c r="S86" s="55">
        <v>9</v>
      </c>
      <c r="T86" s="55">
        <v>12</v>
      </c>
      <c r="U86" s="55">
        <v>8</v>
      </c>
      <c r="V86" s="50">
        <v>6</v>
      </c>
      <c r="W86" s="103">
        <v>9</v>
      </c>
      <c r="X86" s="36"/>
      <c r="Y86" s="36"/>
      <c r="Z86" s="79">
        <f t="shared" si="22"/>
        <v>153</v>
      </c>
      <c r="AA86" s="79">
        <f t="shared" si="23"/>
        <v>14</v>
      </c>
      <c r="AB86" s="117">
        <f t="shared" si="24"/>
        <v>10.928571428571429</v>
      </c>
      <c r="AC86" s="100">
        <v>15</v>
      </c>
    </row>
    <row r="87" spans="1:29" x14ac:dyDescent="0.25">
      <c r="B87" s="9"/>
      <c r="C87" s="19"/>
      <c r="D87" s="19"/>
      <c r="E87" s="19"/>
      <c r="F87" s="19"/>
      <c r="G87" s="19"/>
      <c r="H87" s="9"/>
      <c r="I87" s="9"/>
      <c r="J87" s="9"/>
      <c r="K87" s="9"/>
      <c r="L87" s="9"/>
      <c r="M87" s="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AC87" s="116"/>
    </row>
    <row r="88" spans="1:29" x14ac:dyDescent="0.25">
      <c r="B88" s="9"/>
      <c r="C88" s="19"/>
      <c r="D88" s="19"/>
      <c r="E88" s="19"/>
      <c r="F88" s="19"/>
      <c r="G88" s="19"/>
      <c r="H88" s="9"/>
      <c r="I88" s="9"/>
      <c r="J88" s="9"/>
      <c r="K88" s="9"/>
      <c r="L88" s="9"/>
      <c r="M88" s="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AC88" s="116"/>
    </row>
    <row r="89" spans="1:29" ht="15.75" thickBot="1" x14ac:dyDescent="0.3">
      <c r="B89" s="9"/>
      <c r="C89" s="19"/>
      <c r="D89" s="19"/>
      <c r="E89" s="19"/>
      <c r="F89" s="19"/>
      <c r="G89" s="19"/>
      <c r="H89" s="9"/>
      <c r="I89" s="9"/>
      <c r="J89" s="9"/>
      <c r="K89" s="9"/>
      <c r="L89" s="9"/>
      <c r="M89" s="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AC89" s="116"/>
    </row>
    <row r="90" spans="1:29" ht="15.75" hidden="1" thickBot="1" x14ac:dyDescent="0.3">
      <c r="B90" s="9"/>
      <c r="C90" s="19">
        <f t="shared" ref="C90:W90" si="26">SUM(C80:C89)</f>
        <v>154</v>
      </c>
      <c r="D90" s="19">
        <f t="shared" si="26"/>
        <v>83</v>
      </c>
      <c r="E90" s="19">
        <f t="shared" si="26"/>
        <v>98</v>
      </c>
      <c r="F90" s="19">
        <f t="shared" si="26"/>
        <v>100</v>
      </c>
      <c r="G90" s="19">
        <f t="shared" si="26"/>
        <v>90</v>
      </c>
      <c r="H90" s="19">
        <f t="shared" si="26"/>
        <v>58</v>
      </c>
      <c r="I90" s="19">
        <f t="shared" si="26"/>
        <v>124</v>
      </c>
      <c r="J90" s="19">
        <f t="shared" si="26"/>
        <v>76</v>
      </c>
      <c r="K90" s="19">
        <f t="shared" si="26"/>
        <v>110</v>
      </c>
      <c r="L90" s="19">
        <f t="shared" si="26"/>
        <v>103</v>
      </c>
      <c r="M90" s="19">
        <f t="shared" si="26"/>
        <v>101</v>
      </c>
      <c r="N90" s="19">
        <f t="shared" si="26"/>
        <v>93</v>
      </c>
      <c r="O90" s="19">
        <f t="shared" si="26"/>
        <v>68</v>
      </c>
      <c r="P90" s="19">
        <f t="shared" si="26"/>
        <v>125</v>
      </c>
      <c r="Q90" s="19">
        <f t="shared" si="26"/>
        <v>69</v>
      </c>
      <c r="R90" s="19">
        <f t="shared" si="26"/>
        <v>94</v>
      </c>
      <c r="S90" s="19">
        <f t="shared" si="26"/>
        <v>101</v>
      </c>
      <c r="T90" s="19">
        <f t="shared" si="26"/>
        <v>90</v>
      </c>
      <c r="U90" s="19">
        <f t="shared" si="26"/>
        <v>66</v>
      </c>
      <c r="V90" s="19">
        <f t="shared" si="26"/>
        <v>65</v>
      </c>
      <c r="W90" s="19">
        <f t="shared" si="26"/>
        <v>96</v>
      </c>
      <c r="X90" s="19"/>
      <c r="Y90" s="19"/>
      <c r="Z90" s="13">
        <f>SUM(C90:W90)</f>
        <v>1964</v>
      </c>
      <c r="AA90" s="13">
        <f>SUM(AA80:AA89)</f>
        <v>105</v>
      </c>
      <c r="AC90" s="116"/>
    </row>
    <row r="91" spans="1:29" ht="15.75" thickBot="1" x14ac:dyDescent="0.3">
      <c r="A91" s="5" t="s">
        <v>58</v>
      </c>
      <c r="H91" s="13"/>
      <c r="I91" s="13"/>
      <c r="J91" s="13"/>
      <c r="K91" s="13"/>
      <c r="L91" s="13"/>
      <c r="M91" s="13"/>
      <c r="AA91" s="94" t="s">
        <v>81</v>
      </c>
      <c r="AC91" s="116"/>
    </row>
    <row r="92" spans="1:29" ht="16.5" thickBot="1" x14ac:dyDescent="0.3">
      <c r="A92" s="3" t="s">
        <v>69</v>
      </c>
      <c r="B92" s="4"/>
      <c r="C92" s="4"/>
      <c r="D92" s="4"/>
      <c r="E92" s="18"/>
      <c r="F92" s="19"/>
      <c r="G92" s="39"/>
      <c r="H92" s="30"/>
      <c r="I92" s="84"/>
      <c r="J92" s="84"/>
      <c r="K92" s="84"/>
      <c r="L92" s="84"/>
      <c r="M92" s="84"/>
      <c r="Z92" s="94" t="s">
        <v>79</v>
      </c>
      <c r="AA92" s="13" t="s">
        <v>84</v>
      </c>
      <c r="AB92" s="96" t="s">
        <v>82</v>
      </c>
      <c r="AC92" s="115" t="s">
        <v>87</v>
      </c>
    </row>
    <row r="93" spans="1:29" ht="16.5" thickBot="1" x14ac:dyDescent="0.3">
      <c r="A93" s="3" t="s">
        <v>57</v>
      </c>
      <c r="B93" s="107" t="s">
        <v>71</v>
      </c>
      <c r="C93" s="43">
        <v>4</v>
      </c>
      <c r="D93" s="43">
        <v>5</v>
      </c>
      <c r="E93" s="43">
        <v>12</v>
      </c>
      <c r="F93" s="43">
        <v>14</v>
      </c>
      <c r="G93" s="43">
        <v>20</v>
      </c>
      <c r="H93" s="43">
        <v>22</v>
      </c>
      <c r="I93" s="43">
        <v>26</v>
      </c>
      <c r="J93" s="43">
        <v>32</v>
      </c>
      <c r="K93" s="43">
        <v>34</v>
      </c>
      <c r="L93" s="43">
        <v>40</v>
      </c>
      <c r="M93" s="43">
        <v>48</v>
      </c>
      <c r="N93" s="43">
        <v>49</v>
      </c>
      <c r="O93" s="43">
        <v>54</v>
      </c>
      <c r="P93" s="43">
        <v>42</v>
      </c>
      <c r="Q93" s="43">
        <v>60</v>
      </c>
      <c r="R93" s="43">
        <v>61</v>
      </c>
      <c r="S93" s="43">
        <v>68</v>
      </c>
      <c r="T93" s="43">
        <v>70</v>
      </c>
      <c r="U93" s="43">
        <v>76</v>
      </c>
      <c r="V93" s="43">
        <v>78</v>
      </c>
      <c r="W93" s="44">
        <v>82</v>
      </c>
      <c r="X93" s="113"/>
      <c r="Y93" s="114"/>
      <c r="Z93" s="95" t="s">
        <v>80</v>
      </c>
      <c r="AA93" s="95" t="s">
        <v>85</v>
      </c>
      <c r="AB93" s="97" t="s">
        <v>83</v>
      </c>
      <c r="AC93" s="95" t="s">
        <v>88</v>
      </c>
    </row>
    <row r="94" spans="1:29" ht="15.75" thickBot="1" x14ac:dyDescent="0.3">
      <c r="B94" s="105" t="s">
        <v>87</v>
      </c>
      <c r="D94" s="19"/>
      <c r="E94" s="30"/>
      <c r="F94" s="6"/>
      <c r="G94" s="6"/>
      <c r="H94" s="83"/>
      <c r="I94" s="84"/>
      <c r="J94" s="84"/>
      <c r="K94" s="84"/>
      <c r="L94" s="84"/>
      <c r="M94" s="84"/>
      <c r="AC94" s="116"/>
    </row>
    <row r="95" spans="1:29" x14ac:dyDescent="0.25">
      <c r="A95" t="s">
        <v>56</v>
      </c>
      <c r="B95" s="40">
        <v>40</v>
      </c>
      <c r="C95" s="52">
        <v>44</v>
      </c>
      <c r="D95" s="56">
        <v>15</v>
      </c>
      <c r="E95" s="56"/>
      <c r="F95" s="56">
        <v>44</v>
      </c>
      <c r="G95" s="56">
        <v>41</v>
      </c>
      <c r="H95" s="56">
        <v>46</v>
      </c>
      <c r="I95" s="85">
        <v>44</v>
      </c>
      <c r="J95" s="85">
        <v>45</v>
      </c>
      <c r="K95" s="85">
        <v>55</v>
      </c>
      <c r="L95" s="85">
        <v>50</v>
      </c>
      <c r="M95" s="85">
        <v>46</v>
      </c>
      <c r="N95" s="47">
        <v>32</v>
      </c>
      <c r="O95" s="47">
        <v>54</v>
      </c>
      <c r="P95" s="47">
        <v>47</v>
      </c>
      <c r="Q95" s="47">
        <v>30</v>
      </c>
      <c r="R95" s="56">
        <v>45</v>
      </c>
      <c r="S95" s="56">
        <v>51</v>
      </c>
      <c r="T95" s="56">
        <v>74</v>
      </c>
      <c r="U95" s="56">
        <v>20</v>
      </c>
      <c r="V95" s="56">
        <v>55</v>
      </c>
      <c r="W95" s="40">
        <v>57</v>
      </c>
      <c r="X95" s="36"/>
      <c r="Y95" s="36"/>
      <c r="Z95" s="79">
        <f>SUM(C95:W95)</f>
        <v>895</v>
      </c>
      <c r="AA95" s="79">
        <f>COUNT(C95:W95)</f>
        <v>20</v>
      </c>
      <c r="AB95" s="117">
        <f t="shared" ref="AB95:AB101" si="27">AVERAGE(C95:W95)</f>
        <v>44.75</v>
      </c>
      <c r="AC95" s="100">
        <f>ROUNDUP(AB95,0)</f>
        <v>45</v>
      </c>
    </row>
    <row r="96" spans="1:29" x14ac:dyDescent="0.25">
      <c r="A96" t="s">
        <v>57</v>
      </c>
      <c r="B96" s="41">
        <v>24</v>
      </c>
      <c r="C96" s="53"/>
      <c r="D96" s="36">
        <v>18</v>
      </c>
      <c r="E96" s="36">
        <v>26</v>
      </c>
      <c r="F96" s="36">
        <v>25</v>
      </c>
      <c r="G96" s="36">
        <v>25</v>
      </c>
      <c r="H96" s="36"/>
      <c r="I96" s="71">
        <v>33</v>
      </c>
      <c r="J96" s="71">
        <v>23</v>
      </c>
      <c r="K96" s="71">
        <v>9</v>
      </c>
      <c r="L96" s="71">
        <v>27</v>
      </c>
      <c r="M96" s="71">
        <v>13</v>
      </c>
      <c r="N96" s="45">
        <v>15</v>
      </c>
      <c r="O96" s="45">
        <v>30</v>
      </c>
      <c r="P96" s="45">
        <v>25</v>
      </c>
      <c r="Q96" s="45">
        <v>33</v>
      </c>
      <c r="R96" s="36">
        <v>19</v>
      </c>
      <c r="S96" s="36">
        <v>31</v>
      </c>
      <c r="T96" s="36">
        <v>20</v>
      </c>
      <c r="U96" s="36">
        <v>34</v>
      </c>
      <c r="V96" s="36">
        <v>28</v>
      </c>
      <c r="W96" s="41">
        <v>32</v>
      </c>
      <c r="X96" s="36"/>
      <c r="Y96" s="36"/>
      <c r="Z96" s="79">
        <f>SUM(C96:W96)</f>
        <v>466</v>
      </c>
      <c r="AA96" s="79">
        <f>COUNT(C96:W96)</f>
        <v>19</v>
      </c>
      <c r="AB96" s="117">
        <f t="shared" si="27"/>
        <v>24.526315789473685</v>
      </c>
      <c r="AC96" s="100">
        <f>ROUNDUP(AB96,0)</f>
        <v>25</v>
      </c>
    </row>
    <row r="97" spans="1:29" x14ac:dyDescent="0.25">
      <c r="A97" s="6" t="s">
        <v>2</v>
      </c>
      <c r="B97" s="87">
        <v>20</v>
      </c>
      <c r="C97" s="74">
        <v>11</v>
      </c>
      <c r="D97" s="71">
        <v>29</v>
      </c>
      <c r="E97" s="36">
        <v>17</v>
      </c>
      <c r="F97" s="36"/>
      <c r="G97" s="68">
        <v>16</v>
      </c>
      <c r="H97" s="36"/>
      <c r="I97" s="71">
        <v>28</v>
      </c>
      <c r="J97" s="71">
        <v>22</v>
      </c>
      <c r="K97" s="71"/>
      <c r="L97" s="71">
        <v>25</v>
      </c>
      <c r="M97" s="71">
        <v>27</v>
      </c>
      <c r="N97" s="45">
        <v>27</v>
      </c>
      <c r="O97" s="45">
        <v>19</v>
      </c>
      <c r="P97" s="45">
        <v>27</v>
      </c>
      <c r="Q97" s="45">
        <v>26</v>
      </c>
      <c r="R97" s="36">
        <v>19</v>
      </c>
      <c r="S97" s="36">
        <v>16</v>
      </c>
      <c r="T97" s="36">
        <v>35</v>
      </c>
      <c r="U97" s="36">
        <v>21</v>
      </c>
      <c r="V97" s="36">
        <v>22</v>
      </c>
      <c r="W97" s="41">
        <v>14</v>
      </c>
      <c r="X97" s="36"/>
      <c r="Y97" s="36"/>
      <c r="Z97" s="79">
        <f>SUM(C97:W97)</f>
        <v>401</v>
      </c>
      <c r="AA97" s="79">
        <f>COUNT(C97:W97)</f>
        <v>18</v>
      </c>
      <c r="AB97" s="117">
        <f t="shared" si="27"/>
        <v>22.277777777777779</v>
      </c>
      <c r="AC97" s="100">
        <f>ROUNDUP(AB97,0)</f>
        <v>23</v>
      </c>
    </row>
    <row r="98" spans="1:29" x14ac:dyDescent="0.25">
      <c r="A98" t="s">
        <v>3</v>
      </c>
      <c r="B98" s="41">
        <v>18</v>
      </c>
      <c r="C98" s="53">
        <v>21</v>
      </c>
      <c r="D98" s="36">
        <v>20</v>
      </c>
      <c r="E98" s="36">
        <v>15</v>
      </c>
      <c r="F98" s="36">
        <v>11</v>
      </c>
      <c r="G98" s="36">
        <v>14</v>
      </c>
      <c r="H98" s="36">
        <v>14</v>
      </c>
      <c r="I98" s="71">
        <v>18</v>
      </c>
      <c r="J98" s="71">
        <v>16</v>
      </c>
      <c r="K98" s="71">
        <v>31</v>
      </c>
      <c r="L98" s="71">
        <v>21</v>
      </c>
      <c r="M98" s="71">
        <v>15</v>
      </c>
      <c r="N98" s="45"/>
      <c r="O98" s="45">
        <v>14</v>
      </c>
      <c r="P98" s="45"/>
      <c r="Q98" s="45">
        <v>28</v>
      </c>
      <c r="R98" s="36">
        <v>23</v>
      </c>
      <c r="S98" s="36">
        <v>14</v>
      </c>
      <c r="T98" s="36">
        <v>18</v>
      </c>
      <c r="U98" s="36">
        <v>26</v>
      </c>
      <c r="V98" s="36">
        <v>32</v>
      </c>
      <c r="W98" s="41">
        <v>12</v>
      </c>
      <c r="X98" s="36">
        <v>23</v>
      </c>
      <c r="Y98" s="36"/>
      <c r="Z98" s="79">
        <f>SUM(C98:Y98)</f>
        <v>386</v>
      </c>
      <c r="AA98" s="79">
        <f>COUNT(C98:Y98)</f>
        <v>20</v>
      </c>
      <c r="AB98" s="117">
        <f t="shared" si="27"/>
        <v>19.105263157894736</v>
      </c>
      <c r="AC98" s="100">
        <f>ROUNDUP(AB98,0)</f>
        <v>20</v>
      </c>
    </row>
    <row r="99" spans="1:29" x14ac:dyDescent="0.25">
      <c r="A99" t="s">
        <v>5</v>
      </c>
      <c r="B99" s="41">
        <v>16</v>
      </c>
      <c r="C99" s="75">
        <v>24</v>
      </c>
      <c r="D99" s="36">
        <v>14</v>
      </c>
      <c r="E99" s="36">
        <v>18</v>
      </c>
      <c r="F99" s="36">
        <v>13</v>
      </c>
      <c r="G99" s="36"/>
      <c r="H99" s="36">
        <v>12</v>
      </c>
      <c r="I99" s="71">
        <v>12</v>
      </c>
      <c r="J99" s="71">
        <v>20</v>
      </c>
      <c r="K99" s="71">
        <v>23</v>
      </c>
      <c r="L99" s="71">
        <v>12</v>
      </c>
      <c r="M99" s="71"/>
      <c r="N99" s="45">
        <v>21</v>
      </c>
      <c r="O99" s="45">
        <v>19</v>
      </c>
      <c r="P99" s="45">
        <v>19</v>
      </c>
      <c r="Q99" s="45">
        <v>16</v>
      </c>
      <c r="R99" s="36">
        <v>20</v>
      </c>
      <c r="S99" s="36">
        <v>9</v>
      </c>
      <c r="T99" s="36">
        <v>9</v>
      </c>
      <c r="U99" s="36">
        <v>16</v>
      </c>
      <c r="V99" s="36"/>
      <c r="W99" s="80">
        <v>8</v>
      </c>
      <c r="X99" s="36"/>
      <c r="Y99" s="36"/>
      <c r="Z99" s="79">
        <f>SUM(C99:W99)</f>
        <v>285</v>
      </c>
      <c r="AA99" s="79">
        <f>COUNT(C99:W99)</f>
        <v>18</v>
      </c>
      <c r="AB99" s="117">
        <f t="shared" si="27"/>
        <v>15.833333333333334</v>
      </c>
      <c r="AC99" s="100">
        <f>ROUNDUP(AB99,0)</f>
        <v>16</v>
      </c>
    </row>
    <row r="100" spans="1:29" x14ac:dyDescent="0.25">
      <c r="A100" t="s">
        <v>8</v>
      </c>
      <c r="B100" s="80">
        <v>15</v>
      </c>
      <c r="C100" s="69"/>
      <c r="D100" s="76"/>
      <c r="E100" s="81"/>
      <c r="F100" s="76"/>
      <c r="G100" s="76"/>
      <c r="H100" s="76"/>
      <c r="I100" s="86"/>
      <c r="J100" s="86"/>
      <c r="K100" s="86"/>
      <c r="L100" s="86"/>
      <c r="M100" s="86"/>
      <c r="N100" s="64"/>
      <c r="O100" s="64">
        <v>8</v>
      </c>
      <c r="P100" s="64">
        <v>9</v>
      </c>
      <c r="Q100" s="62"/>
      <c r="R100" s="76">
        <v>7</v>
      </c>
      <c r="S100" s="76"/>
      <c r="T100" s="76"/>
      <c r="U100" s="62"/>
      <c r="V100" s="76">
        <v>8</v>
      </c>
      <c r="W100" s="41"/>
      <c r="X100" s="36"/>
      <c r="Y100" s="36"/>
      <c r="Z100" s="79">
        <f>SUM(C100:W100)</f>
        <v>32</v>
      </c>
      <c r="AA100" s="79">
        <f>COUNT(C100:W100)</f>
        <v>4</v>
      </c>
      <c r="AB100" s="117">
        <f t="shared" si="27"/>
        <v>8</v>
      </c>
      <c r="AC100" s="100">
        <v>15</v>
      </c>
    </row>
    <row r="101" spans="1:29" ht="15.75" thickBot="1" x14ac:dyDescent="0.3">
      <c r="A101" t="s">
        <v>76</v>
      </c>
      <c r="B101" s="42" t="s">
        <v>90</v>
      </c>
      <c r="C101" s="88"/>
      <c r="D101" s="51"/>
      <c r="E101" s="55"/>
      <c r="F101" s="55"/>
      <c r="G101" s="51"/>
      <c r="H101" s="89">
        <v>56</v>
      </c>
      <c r="I101" s="72"/>
      <c r="J101" s="72"/>
      <c r="K101" s="72"/>
      <c r="L101" s="72"/>
      <c r="M101" s="72"/>
      <c r="N101" s="51"/>
      <c r="O101" s="51"/>
      <c r="P101" s="50"/>
      <c r="Q101" s="51"/>
      <c r="R101" s="55"/>
      <c r="S101" s="55"/>
      <c r="T101" s="55"/>
      <c r="U101" s="51"/>
      <c r="V101" s="55"/>
      <c r="W101" s="99"/>
      <c r="X101" s="37"/>
      <c r="Y101" s="37"/>
      <c r="Z101" s="79">
        <f>SUM(C101:W101)</f>
        <v>56</v>
      </c>
      <c r="AA101" s="79">
        <f>COUNT(C101:W101)</f>
        <v>1</v>
      </c>
      <c r="AB101" s="117">
        <f t="shared" si="27"/>
        <v>56</v>
      </c>
      <c r="AC101" s="100">
        <f t="shared" ref="AC101:AC115" si="28">ROUNDUP(AB101,0)</f>
        <v>56</v>
      </c>
    </row>
    <row r="102" spans="1:29" x14ac:dyDescent="0.25">
      <c r="B102" s="9"/>
      <c r="C102" s="6"/>
      <c r="D102" s="6"/>
      <c r="E102" s="9"/>
      <c r="F102" s="9"/>
      <c r="G102" s="6"/>
      <c r="H102" s="90"/>
      <c r="I102" s="83"/>
      <c r="J102" s="83"/>
      <c r="K102" s="83"/>
      <c r="L102" s="83"/>
      <c r="M102" s="83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AC102" s="116"/>
    </row>
    <row r="103" spans="1:29" ht="15.75" thickBot="1" x14ac:dyDescent="0.3">
      <c r="B103" s="9"/>
      <c r="C103" s="6"/>
      <c r="D103" s="6"/>
      <c r="E103" s="9"/>
      <c r="F103" s="9"/>
      <c r="G103" s="6"/>
      <c r="H103" s="90"/>
      <c r="I103" s="83"/>
      <c r="J103" s="83"/>
      <c r="K103" s="83"/>
      <c r="L103" s="83"/>
      <c r="M103" s="83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AC103" s="116"/>
    </row>
    <row r="104" spans="1:29" ht="15.75" hidden="1" thickBot="1" x14ac:dyDescent="0.3">
      <c r="B104" s="9"/>
      <c r="C104" s="6">
        <f t="shared" ref="C104:W104" si="29">SUM(C95:C103)</f>
        <v>100</v>
      </c>
      <c r="D104" s="6">
        <f t="shared" si="29"/>
        <v>96</v>
      </c>
      <c r="E104" s="6">
        <f t="shared" si="29"/>
        <v>76</v>
      </c>
      <c r="F104" s="6">
        <f t="shared" si="29"/>
        <v>93</v>
      </c>
      <c r="G104" s="6">
        <f t="shared" si="29"/>
        <v>96</v>
      </c>
      <c r="H104" s="6">
        <f t="shared" si="29"/>
        <v>128</v>
      </c>
      <c r="I104" s="6">
        <f t="shared" si="29"/>
        <v>135</v>
      </c>
      <c r="J104" s="6">
        <f t="shared" si="29"/>
        <v>126</v>
      </c>
      <c r="K104" s="6">
        <f t="shared" si="29"/>
        <v>118</v>
      </c>
      <c r="L104" s="6">
        <f t="shared" si="29"/>
        <v>135</v>
      </c>
      <c r="M104" s="6">
        <f t="shared" si="29"/>
        <v>101</v>
      </c>
      <c r="N104" s="6">
        <f t="shared" si="29"/>
        <v>95</v>
      </c>
      <c r="O104" s="6">
        <f t="shared" si="29"/>
        <v>144</v>
      </c>
      <c r="P104" s="6">
        <f t="shared" si="29"/>
        <v>127</v>
      </c>
      <c r="Q104" s="6">
        <f t="shared" si="29"/>
        <v>133</v>
      </c>
      <c r="R104" s="6">
        <f t="shared" si="29"/>
        <v>133</v>
      </c>
      <c r="S104" s="6">
        <f t="shared" si="29"/>
        <v>121</v>
      </c>
      <c r="T104" s="6">
        <f t="shared" si="29"/>
        <v>156</v>
      </c>
      <c r="U104" s="6">
        <f t="shared" si="29"/>
        <v>117</v>
      </c>
      <c r="V104" s="6">
        <f t="shared" si="29"/>
        <v>145</v>
      </c>
      <c r="W104" s="6">
        <f t="shared" si="29"/>
        <v>123</v>
      </c>
      <c r="X104" s="6"/>
      <c r="Y104" s="6"/>
      <c r="Z104" s="13">
        <f>SUM(C104:W104)</f>
        <v>2498</v>
      </c>
      <c r="AA104" s="13">
        <f>SUM(AA95:AA103)</f>
        <v>100</v>
      </c>
      <c r="AC104" s="116"/>
    </row>
    <row r="105" spans="1:29" ht="15.75" thickBot="1" x14ac:dyDescent="0.3">
      <c r="A105" s="5" t="s">
        <v>59</v>
      </c>
      <c r="N105" s="6"/>
      <c r="O105" s="9"/>
      <c r="P105" s="9"/>
      <c r="AA105" s="94" t="s">
        <v>81</v>
      </c>
      <c r="AC105" s="116"/>
    </row>
    <row r="106" spans="1:29" ht="15.75" thickBot="1" x14ac:dyDescent="0.3">
      <c r="A106" s="25" t="s">
        <v>68</v>
      </c>
      <c r="B106" s="35"/>
      <c r="N106" s="6"/>
      <c r="O106" s="9"/>
      <c r="P106" s="9"/>
      <c r="Z106" s="94" t="s">
        <v>79</v>
      </c>
      <c r="AA106" s="13" t="s">
        <v>84</v>
      </c>
      <c r="AB106" s="96" t="s">
        <v>82</v>
      </c>
      <c r="AC106" s="115" t="s">
        <v>87</v>
      </c>
    </row>
    <row r="107" spans="1:29" ht="15.75" thickBot="1" x14ac:dyDescent="0.3">
      <c r="A107" s="25" t="s">
        <v>67</v>
      </c>
      <c r="B107" s="107" t="s">
        <v>71</v>
      </c>
      <c r="C107" s="43">
        <v>1</v>
      </c>
      <c r="D107" s="43">
        <v>7</v>
      </c>
      <c r="E107" s="43">
        <v>11</v>
      </c>
      <c r="F107" s="43">
        <v>16</v>
      </c>
      <c r="G107" s="43">
        <v>20</v>
      </c>
      <c r="H107" s="43">
        <v>23</v>
      </c>
      <c r="I107" s="43">
        <v>28</v>
      </c>
      <c r="J107" s="43">
        <v>29</v>
      </c>
      <c r="K107" s="43">
        <v>35</v>
      </c>
      <c r="L107" s="43">
        <v>39</v>
      </c>
      <c r="M107" s="43">
        <v>48</v>
      </c>
      <c r="N107" s="43">
        <v>51</v>
      </c>
      <c r="O107" s="43">
        <v>56</v>
      </c>
      <c r="P107" s="43">
        <v>44</v>
      </c>
      <c r="Q107" s="43">
        <v>57</v>
      </c>
      <c r="R107" s="43">
        <v>63</v>
      </c>
      <c r="S107" s="43">
        <v>67</v>
      </c>
      <c r="T107" s="43">
        <v>72</v>
      </c>
      <c r="U107" s="43">
        <v>76</v>
      </c>
      <c r="V107" s="43">
        <v>79</v>
      </c>
      <c r="W107" s="44">
        <v>84</v>
      </c>
      <c r="X107" s="113"/>
      <c r="Y107" s="114"/>
      <c r="Z107" s="95" t="s">
        <v>80</v>
      </c>
      <c r="AA107" s="95" t="s">
        <v>85</v>
      </c>
      <c r="AB107" s="97" t="s">
        <v>83</v>
      </c>
      <c r="AC107" s="95" t="s">
        <v>88</v>
      </c>
    </row>
    <row r="108" spans="1:29" ht="15.75" thickBot="1" x14ac:dyDescent="0.3">
      <c r="B108" s="105" t="s">
        <v>87</v>
      </c>
      <c r="C108" s="30"/>
      <c r="D108" s="19"/>
      <c r="E108" s="30"/>
      <c r="AC108" s="116"/>
    </row>
    <row r="109" spans="1:29" x14ac:dyDescent="0.25">
      <c r="A109" t="s">
        <v>78</v>
      </c>
      <c r="B109" s="40">
        <v>26</v>
      </c>
      <c r="C109" s="52">
        <v>24</v>
      </c>
      <c r="D109" s="56">
        <v>23</v>
      </c>
      <c r="E109" s="56">
        <v>24</v>
      </c>
      <c r="F109" s="56">
        <v>28</v>
      </c>
      <c r="G109" s="56">
        <v>17</v>
      </c>
      <c r="H109" s="56">
        <v>19</v>
      </c>
      <c r="I109" s="47">
        <v>26</v>
      </c>
      <c r="J109" s="47">
        <v>19</v>
      </c>
      <c r="K109" s="47">
        <v>30</v>
      </c>
      <c r="L109" s="56">
        <v>38</v>
      </c>
      <c r="M109" s="47">
        <v>26</v>
      </c>
      <c r="N109" s="47"/>
      <c r="O109" s="47">
        <v>24</v>
      </c>
      <c r="P109" s="47">
        <v>37</v>
      </c>
      <c r="Q109" s="47">
        <v>26</v>
      </c>
      <c r="R109" s="56">
        <v>23</v>
      </c>
      <c r="S109" s="56"/>
      <c r="T109" s="56"/>
      <c r="U109" s="56">
        <v>38</v>
      </c>
      <c r="V109" s="56">
        <v>19</v>
      </c>
      <c r="W109" s="101">
        <v>26</v>
      </c>
      <c r="X109" s="36"/>
      <c r="Y109" s="36"/>
      <c r="Z109" s="79">
        <f t="shared" ref="Z109:Z115" si="30">SUM(C109:W109)</f>
        <v>467</v>
      </c>
      <c r="AA109" s="79">
        <f t="shared" ref="AA109:AA115" si="31">COUNT(C109:W109)</f>
        <v>18</v>
      </c>
      <c r="AB109" s="117">
        <f t="shared" ref="AB109:AB115" si="32">AVERAGE(C109:W109)</f>
        <v>25.944444444444443</v>
      </c>
      <c r="AC109" s="100">
        <f>ROUNDUP(AB109,0)</f>
        <v>26</v>
      </c>
    </row>
    <row r="110" spans="1:29" x14ac:dyDescent="0.25">
      <c r="A110" t="s">
        <v>1</v>
      </c>
      <c r="B110" s="41">
        <v>21</v>
      </c>
      <c r="C110" s="53">
        <v>12</v>
      </c>
      <c r="D110" s="36">
        <v>29</v>
      </c>
      <c r="E110" s="36"/>
      <c r="F110" s="36"/>
      <c r="G110" s="36">
        <v>34</v>
      </c>
      <c r="H110" s="36">
        <v>31</v>
      </c>
      <c r="I110" s="45"/>
      <c r="J110" s="45">
        <v>19</v>
      </c>
      <c r="K110" s="45">
        <v>20</v>
      </c>
      <c r="L110" s="36">
        <v>33</v>
      </c>
      <c r="M110" s="45"/>
      <c r="N110" s="45">
        <v>17</v>
      </c>
      <c r="O110" s="45">
        <v>20</v>
      </c>
      <c r="P110" s="45"/>
      <c r="Q110" s="45">
        <v>20</v>
      </c>
      <c r="R110" s="36">
        <v>20</v>
      </c>
      <c r="S110" s="36">
        <v>27</v>
      </c>
      <c r="T110" s="36">
        <v>26</v>
      </c>
      <c r="U110" s="36">
        <v>13</v>
      </c>
      <c r="V110" s="36">
        <v>13</v>
      </c>
      <c r="W110" s="102">
        <v>24</v>
      </c>
      <c r="X110" s="36"/>
      <c r="Y110" s="36"/>
      <c r="Z110" s="79">
        <f t="shared" si="30"/>
        <v>358</v>
      </c>
      <c r="AA110" s="79">
        <f t="shared" si="31"/>
        <v>16</v>
      </c>
      <c r="AB110" s="117">
        <f t="shared" si="32"/>
        <v>22.375</v>
      </c>
      <c r="AC110" s="100">
        <f>ROUNDUP(AB110,0)</f>
        <v>23</v>
      </c>
    </row>
    <row r="111" spans="1:29" x14ac:dyDescent="0.25">
      <c r="A111" t="s">
        <v>60</v>
      </c>
      <c r="B111" s="41">
        <v>19</v>
      </c>
      <c r="C111" s="53"/>
      <c r="D111" s="36">
        <v>20</v>
      </c>
      <c r="E111" s="36">
        <v>21</v>
      </c>
      <c r="F111" s="36">
        <v>15</v>
      </c>
      <c r="G111" s="36">
        <v>11</v>
      </c>
      <c r="H111" s="67">
        <v>19</v>
      </c>
      <c r="I111" s="45">
        <v>14</v>
      </c>
      <c r="J111" s="45">
        <v>10</v>
      </c>
      <c r="K111" s="45"/>
      <c r="L111" s="36"/>
      <c r="M111" s="45">
        <v>16</v>
      </c>
      <c r="N111" s="45">
        <v>24</v>
      </c>
      <c r="O111" s="45">
        <v>20</v>
      </c>
      <c r="P111" s="45">
        <v>24</v>
      </c>
      <c r="Q111" s="45"/>
      <c r="R111" s="36">
        <v>23</v>
      </c>
      <c r="S111" s="36">
        <v>11</v>
      </c>
      <c r="T111" s="36">
        <v>17</v>
      </c>
      <c r="U111" s="36">
        <v>19</v>
      </c>
      <c r="V111" s="36">
        <v>15</v>
      </c>
      <c r="W111" s="102"/>
      <c r="X111" s="36"/>
      <c r="Y111" s="36"/>
      <c r="Z111" s="79">
        <f t="shared" si="30"/>
        <v>279</v>
      </c>
      <c r="AA111" s="79">
        <f t="shared" si="31"/>
        <v>16</v>
      </c>
      <c r="AB111" s="117">
        <f t="shared" si="32"/>
        <v>17.4375</v>
      </c>
      <c r="AC111" s="100">
        <f>ROUNDUP(AB111,0)</f>
        <v>18</v>
      </c>
    </row>
    <row r="112" spans="1:29" x14ac:dyDescent="0.25">
      <c r="A112" t="s">
        <v>7</v>
      </c>
      <c r="B112" s="41">
        <v>15</v>
      </c>
      <c r="C112" s="53"/>
      <c r="D112" s="36">
        <v>10</v>
      </c>
      <c r="E112" s="36">
        <v>10</v>
      </c>
      <c r="F112" s="36">
        <v>14</v>
      </c>
      <c r="G112" s="36">
        <v>27</v>
      </c>
      <c r="H112" s="67">
        <v>13</v>
      </c>
      <c r="I112" s="45">
        <v>18</v>
      </c>
      <c r="J112" s="45"/>
      <c r="K112" s="45">
        <v>10</v>
      </c>
      <c r="L112" s="36">
        <v>22</v>
      </c>
      <c r="M112" s="45">
        <v>20</v>
      </c>
      <c r="N112" s="45">
        <v>5</v>
      </c>
      <c r="O112" s="45">
        <v>17</v>
      </c>
      <c r="P112" s="45">
        <v>10</v>
      </c>
      <c r="Q112" s="45">
        <v>18</v>
      </c>
      <c r="R112" s="36">
        <v>21</v>
      </c>
      <c r="S112" s="36">
        <v>19</v>
      </c>
      <c r="T112" s="36">
        <v>31</v>
      </c>
      <c r="U112" s="36">
        <v>21</v>
      </c>
      <c r="V112" s="36"/>
      <c r="W112" s="102">
        <v>15</v>
      </c>
      <c r="X112" s="36"/>
      <c r="Y112" s="36"/>
      <c r="Z112" s="79">
        <f t="shared" si="30"/>
        <v>301</v>
      </c>
      <c r="AA112" s="79">
        <f t="shared" si="31"/>
        <v>18</v>
      </c>
      <c r="AB112" s="117">
        <f t="shared" si="32"/>
        <v>16.722222222222221</v>
      </c>
      <c r="AC112" s="100">
        <f>ROUNDUP(AB112,0)</f>
        <v>17</v>
      </c>
    </row>
    <row r="113" spans="1:29" x14ac:dyDescent="0.25">
      <c r="A113" t="s">
        <v>4</v>
      </c>
      <c r="B113" s="41">
        <v>17</v>
      </c>
      <c r="C113" s="53">
        <v>18</v>
      </c>
      <c r="D113" s="36"/>
      <c r="E113" s="36">
        <v>9</v>
      </c>
      <c r="F113" s="36">
        <v>10</v>
      </c>
      <c r="G113" s="36">
        <v>10</v>
      </c>
      <c r="H113" s="122"/>
      <c r="I113" s="45"/>
      <c r="J113" s="45">
        <v>20</v>
      </c>
      <c r="K113" s="45">
        <v>14</v>
      </c>
      <c r="L113" s="36"/>
      <c r="M113" s="45">
        <v>7</v>
      </c>
      <c r="N113" s="45">
        <v>18</v>
      </c>
      <c r="O113" s="45"/>
      <c r="P113" s="45">
        <v>6</v>
      </c>
      <c r="Q113" s="45">
        <v>13</v>
      </c>
      <c r="R113" s="36"/>
      <c r="S113" s="36">
        <v>19</v>
      </c>
      <c r="T113" s="36">
        <v>15</v>
      </c>
      <c r="U113" s="36">
        <v>8</v>
      </c>
      <c r="V113" s="36">
        <v>8</v>
      </c>
      <c r="W113" s="102"/>
      <c r="X113" s="36"/>
      <c r="Y113" s="36"/>
      <c r="Z113" s="79">
        <f t="shared" si="30"/>
        <v>175</v>
      </c>
      <c r="AA113" s="79">
        <f t="shared" si="31"/>
        <v>14</v>
      </c>
      <c r="AB113" s="117">
        <f t="shared" si="32"/>
        <v>12.5</v>
      </c>
      <c r="AC113" s="100">
        <v>15</v>
      </c>
    </row>
    <row r="114" spans="1:29" ht="15.75" thickBot="1" x14ac:dyDescent="0.3">
      <c r="A114" t="s">
        <v>6</v>
      </c>
      <c r="B114" s="42">
        <v>16</v>
      </c>
      <c r="C114" s="69">
        <v>8</v>
      </c>
      <c r="D114" s="76"/>
      <c r="E114" s="76">
        <v>14</v>
      </c>
      <c r="F114" s="76">
        <v>18</v>
      </c>
      <c r="G114" s="76"/>
      <c r="H114" s="121">
        <v>22</v>
      </c>
      <c r="I114" s="64">
        <v>20</v>
      </c>
      <c r="J114" s="64">
        <v>10</v>
      </c>
      <c r="K114" s="64">
        <v>9</v>
      </c>
      <c r="L114" s="76"/>
      <c r="M114" s="64">
        <v>3</v>
      </c>
      <c r="N114" s="64">
        <v>12</v>
      </c>
      <c r="O114" s="64"/>
      <c r="P114" s="64"/>
      <c r="Q114" s="64">
        <v>12</v>
      </c>
      <c r="R114" s="76">
        <v>26</v>
      </c>
      <c r="S114" s="76">
        <v>16</v>
      </c>
      <c r="T114" s="76">
        <v>17</v>
      </c>
      <c r="U114" s="76"/>
      <c r="V114" s="76">
        <v>15</v>
      </c>
      <c r="W114" s="108">
        <v>14</v>
      </c>
      <c r="X114" s="36"/>
      <c r="Y114" s="36"/>
      <c r="Z114" s="79">
        <f t="shared" si="30"/>
        <v>216</v>
      </c>
      <c r="AA114" s="79">
        <f t="shared" si="31"/>
        <v>15</v>
      </c>
      <c r="AB114" s="117">
        <f t="shared" si="32"/>
        <v>14.4</v>
      </c>
      <c r="AC114" s="100">
        <f>ROUNDUP(AB114,0)</f>
        <v>15</v>
      </c>
    </row>
    <row r="115" spans="1:29" ht="15.75" thickBot="1" x14ac:dyDescent="0.3">
      <c r="A115" s="26" t="s">
        <v>77</v>
      </c>
      <c r="B115" s="82" t="s">
        <v>92</v>
      </c>
      <c r="C115" s="49"/>
      <c r="D115" s="50"/>
      <c r="E115" s="50"/>
      <c r="F115" s="50"/>
      <c r="G115" s="50"/>
      <c r="H115" s="55">
        <v>26</v>
      </c>
      <c r="I115" s="50"/>
      <c r="J115" s="50"/>
      <c r="K115" s="50"/>
      <c r="L115" s="55"/>
      <c r="M115" s="50"/>
      <c r="N115" s="50"/>
      <c r="O115" s="50">
        <v>41</v>
      </c>
      <c r="P115" s="50"/>
      <c r="Q115" s="50"/>
      <c r="R115" s="55"/>
      <c r="S115" s="50"/>
      <c r="T115" s="55"/>
      <c r="U115" s="50"/>
      <c r="V115" s="72"/>
      <c r="W115" s="99"/>
      <c r="X115" s="37"/>
      <c r="Y115" s="37"/>
      <c r="Z115" s="79">
        <f t="shared" si="30"/>
        <v>67</v>
      </c>
      <c r="AA115" s="79">
        <f t="shared" si="31"/>
        <v>2</v>
      </c>
      <c r="AB115" s="117">
        <f t="shared" si="32"/>
        <v>33.5</v>
      </c>
      <c r="AC115" s="100">
        <f t="shared" si="28"/>
        <v>34</v>
      </c>
    </row>
    <row r="116" spans="1:29" x14ac:dyDescent="0.25">
      <c r="J116" s="25"/>
      <c r="K116" s="25"/>
      <c r="L116" s="19"/>
      <c r="M116" s="25"/>
      <c r="N116" s="25"/>
      <c r="O116" s="25"/>
      <c r="P116" s="25"/>
      <c r="Q116" s="25"/>
      <c r="R116" s="25"/>
      <c r="S116" s="25"/>
      <c r="T116" s="25"/>
      <c r="U116" s="25"/>
    </row>
    <row r="117" spans="1:29" hidden="1" x14ac:dyDescent="0.25"/>
    <row r="118" spans="1:29" hidden="1" x14ac:dyDescent="0.25">
      <c r="C118">
        <f>SUM(C109:C117)</f>
        <v>62</v>
      </c>
      <c r="D118" s="91">
        <v>103</v>
      </c>
      <c r="E118">
        <f t="shared" ref="E118:J118" si="33">SUM(E109:E117)</f>
        <v>78</v>
      </c>
      <c r="F118">
        <f t="shared" si="33"/>
        <v>85</v>
      </c>
      <c r="G118">
        <f t="shared" si="33"/>
        <v>99</v>
      </c>
      <c r="H118">
        <f t="shared" si="33"/>
        <v>130</v>
      </c>
      <c r="I118">
        <f t="shared" si="33"/>
        <v>78</v>
      </c>
      <c r="J118">
        <f t="shared" si="33"/>
        <v>78</v>
      </c>
      <c r="K118" s="91">
        <v>92</v>
      </c>
      <c r="L118">
        <f t="shared" ref="L118:W118" si="34">SUM(L109:L117)</f>
        <v>93</v>
      </c>
      <c r="M118">
        <f t="shared" si="34"/>
        <v>72</v>
      </c>
      <c r="N118">
        <f t="shared" si="34"/>
        <v>76</v>
      </c>
      <c r="O118">
        <f t="shared" si="34"/>
        <v>122</v>
      </c>
      <c r="P118">
        <f t="shared" si="34"/>
        <v>77</v>
      </c>
      <c r="Q118">
        <f t="shared" si="34"/>
        <v>89</v>
      </c>
      <c r="R118">
        <f t="shared" si="34"/>
        <v>113</v>
      </c>
      <c r="S118">
        <f t="shared" si="34"/>
        <v>92</v>
      </c>
      <c r="T118">
        <f t="shared" si="34"/>
        <v>106</v>
      </c>
      <c r="U118">
        <f t="shared" si="34"/>
        <v>99</v>
      </c>
      <c r="V118">
        <f t="shared" si="34"/>
        <v>70</v>
      </c>
      <c r="W118">
        <f t="shared" si="34"/>
        <v>79</v>
      </c>
      <c r="Z118" s="13">
        <f>SUM(C118:W118)</f>
        <v>1893</v>
      </c>
      <c r="AA118" s="13">
        <f>SUM(AA109:AA115)</f>
        <v>99</v>
      </c>
    </row>
    <row r="119" spans="1:29" hidden="1" x14ac:dyDescent="0.25">
      <c r="D119">
        <v>103</v>
      </c>
    </row>
    <row r="120" spans="1:29" hidden="1" x14ac:dyDescent="0.25">
      <c r="AB120"/>
    </row>
    <row r="121" spans="1:29" hidden="1" x14ac:dyDescent="0.25">
      <c r="D121">
        <v>105</v>
      </c>
      <c r="I121" s="25"/>
      <c r="Z121"/>
    </row>
    <row r="122" spans="1:29" hidden="1" x14ac:dyDescent="0.25">
      <c r="Z122" s="92"/>
    </row>
    <row r="123" spans="1:29" hidden="1" x14ac:dyDescent="0.25"/>
  </sheetData>
  <sheetProtection algorithmName="SHA-512" hashValue="CL8iWvLJpX3sNd+L4TA/9uVgIBXI931xWj75Nf9DFf9p7ZM5EUm+83RrIQY5/kv87eCq4bum5hdtE+OmJmhybw==" saltValue="8fwwoS+8WR90MQNguQs0XQ==" spinCount="100000" sheet="1" objects="1" scenarios="1"/>
  <sortState ref="A109:AC114">
    <sortCondition descending="1" ref="AC109:AC114"/>
  </sortState>
  <pageMargins left="0" right="0" top="0" bottom="0" header="0" footer="0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Kees</dc:creator>
  <cp:lastModifiedBy>jos</cp:lastModifiedBy>
  <cp:lastPrinted>2016-12-31T10:53:27Z</cp:lastPrinted>
  <dcterms:created xsi:type="dcterms:W3CDTF">2016-09-20T20:02:24Z</dcterms:created>
  <dcterms:modified xsi:type="dcterms:W3CDTF">2019-09-11T08:27:47Z</dcterms:modified>
</cp:coreProperties>
</file>